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XT\XM\"/>
    </mc:Choice>
  </mc:AlternateContent>
  <bookViews>
    <workbookView xWindow="360" yWindow="45" windowWidth="11595" windowHeight="8445"/>
  </bookViews>
  <sheets>
    <sheet name="Kosten Schlepper" sheetId="8" r:id="rId1"/>
    <sheet name="Wegestrecken" sheetId="7" r:id="rId2"/>
  </sheets>
  <calcPr calcId="977461"/>
</workbook>
</file>

<file path=xl/calcChain.xml><?xml version="1.0" encoding="utf-8"?>
<calcChain xmlns="http://schemas.openxmlformats.org/spreadsheetml/2006/main">
  <c r="C21" i="8" l="1"/>
  <c r="C5" i="8"/>
  <c r="C6" i="8"/>
  <c r="C7" i="8"/>
  <c r="C4" i="8"/>
  <c r="C3" i="8"/>
  <c r="D22" i="8"/>
  <c r="C9" i="8"/>
  <c r="E9" i="8"/>
  <c r="E25" i="8"/>
</calcChain>
</file>

<file path=xl/sharedStrings.xml><?xml version="1.0" encoding="utf-8"?>
<sst xmlns="http://schemas.openxmlformats.org/spreadsheetml/2006/main" count="69" uniqueCount="67">
  <si>
    <t>Anschaffungswert</t>
  </si>
  <si>
    <t>Zinssatz</t>
  </si>
  <si>
    <t>Kosten pro Jahr</t>
  </si>
  <si>
    <t>Restwert</t>
  </si>
  <si>
    <t>Fixe Kosten</t>
  </si>
  <si>
    <t>Summe Fixe Kosten</t>
  </si>
  <si>
    <t>Variable Kosten</t>
  </si>
  <si>
    <t>Treibstoff</t>
  </si>
  <si>
    <t>Kosten pro Stunde</t>
  </si>
  <si>
    <t>Öl</t>
  </si>
  <si>
    <t>Reparatur</t>
  </si>
  <si>
    <t>Summe Variable Kosten pro Stunde</t>
  </si>
  <si>
    <t>Unterbringung</t>
  </si>
  <si>
    <t>Zeilenbreite</t>
  </si>
  <si>
    <t>Anzahl der Zeilen</t>
  </si>
  <si>
    <t xml:space="preserve"> pro Hektar</t>
  </si>
  <si>
    <r>
      <t xml:space="preserve">(100 m , </t>
    </r>
    <r>
      <rPr>
        <sz val="12"/>
        <color indexed="12"/>
        <rFont val="Times New Roman"/>
        <family val="1"/>
      </rPr>
      <t>50 m</t>
    </r>
    <r>
      <rPr>
        <sz val="12"/>
        <rFont val="Times New Roman"/>
        <family val="1"/>
      </rPr>
      <t xml:space="preserve"> , </t>
    </r>
    <r>
      <rPr>
        <sz val="12"/>
        <color indexed="10"/>
        <rFont val="Times New Roman"/>
        <family val="1"/>
      </rPr>
      <t>300 m</t>
    </r>
    <r>
      <rPr>
        <sz val="12"/>
        <rFont val="Times New Roman"/>
        <family val="1"/>
      </rPr>
      <t xml:space="preserve"> Zeilenlänge)</t>
    </r>
  </si>
  <si>
    <t>Wegelänge bei</t>
  </si>
  <si>
    <t>unterschiedlicher</t>
  </si>
  <si>
    <t>Reine Fahrtzeit bei</t>
  </si>
  <si>
    <t xml:space="preserve"> 6 km/h</t>
  </si>
  <si>
    <t xml:space="preserve"> (ohne Wendezeit)</t>
  </si>
  <si>
    <t>Wendezeit</t>
  </si>
  <si>
    <t>(Pro Wendung</t>
  </si>
  <si>
    <t>Summe</t>
  </si>
  <si>
    <t>Fahrtzeit</t>
  </si>
  <si>
    <t>1,50 m</t>
  </si>
  <si>
    <t>6670 m/ha</t>
  </si>
  <si>
    <t>67 Minuten</t>
  </si>
  <si>
    <t>20 Minuten</t>
  </si>
  <si>
    <t>2,00 m</t>
  </si>
  <si>
    <t>5000 m/ha</t>
  </si>
  <si>
    <t>50 Minuten</t>
  </si>
  <si>
    <t>15 Minuten</t>
  </si>
  <si>
    <t>5 Minuten</t>
  </si>
  <si>
    <t>65 Minuten</t>
  </si>
  <si>
    <t>3,00 m</t>
  </si>
  <si>
    <t>3330 m/ha</t>
  </si>
  <si>
    <t>34 Minuten</t>
  </si>
  <si>
    <t>10 Minuten</t>
  </si>
  <si>
    <t>4 Minuten</t>
  </si>
  <si>
    <t>44 Minuten</t>
  </si>
  <si>
    <t>53 Minuten</t>
  </si>
  <si>
    <t>9 s)</t>
  </si>
  <si>
    <t>8 Minuten</t>
  </si>
  <si>
    <t>3 Minuten</t>
  </si>
  <si>
    <t>2 Minuten</t>
  </si>
  <si>
    <t xml:space="preserve">77 Minuten </t>
  </si>
  <si>
    <t xml:space="preserve"> 87 Minuten</t>
  </si>
  <si>
    <t>71 Minuten</t>
  </si>
  <si>
    <t>58 Minuten</t>
  </si>
  <si>
    <t>39 Minuten</t>
  </si>
  <si>
    <t>32 Minuten</t>
  </si>
  <si>
    <r>
      <t>Fixe Kosten pro Stunde bei</t>
    </r>
    <r>
      <rPr>
        <sz val="10"/>
        <color indexed="13"/>
        <rFont val="Arial"/>
        <family val="2"/>
      </rPr>
      <t xml:space="preserve"> ___</t>
    </r>
    <r>
      <rPr>
        <sz val="10"/>
        <rFont val="Arial"/>
      </rPr>
      <t xml:space="preserve"> Arbeitsstunden pro Jahr</t>
    </r>
  </si>
  <si>
    <t xml:space="preserve">Versicherung </t>
  </si>
  <si>
    <t>Nutzungsdauer in Jahren</t>
  </si>
  <si>
    <t>pro Betriebsstunde</t>
  </si>
  <si>
    <t>Einsatzbedfingungen</t>
  </si>
  <si>
    <t>Arbeitsstunden pro Jahr</t>
  </si>
  <si>
    <t>oder</t>
  </si>
  <si>
    <r>
      <t xml:space="preserve">Bitte nur Arbeitsstunden pro Jahr </t>
    </r>
    <r>
      <rPr>
        <sz val="8"/>
        <color indexed="10"/>
        <rFont val="Arial"/>
        <family val="2"/>
      </rPr>
      <t>oder</t>
    </r>
    <r>
      <rPr>
        <sz val="8"/>
        <rFont val="Arial"/>
        <family val="2"/>
      </rPr>
      <t xml:space="preserve"> Arbeitsstunden pro Hektar und Fläche eingeben!</t>
    </r>
  </si>
  <si>
    <t>Arbeitsstunden pro Hektar</t>
  </si>
  <si>
    <t>Einsatzfläche</t>
  </si>
  <si>
    <t>Arbeitskosten des Schleppers pro Stunde ohne Fahrer =               Fixkosten pro Stunde zuzüglich Variabler Kosten pro Stunde:</t>
  </si>
  <si>
    <t xml:space="preserve"> --&gt; Einsatzstunden pro Jahr:</t>
  </si>
  <si>
    <t>Berechnungs-grundlagen</t>
  </si>
  <si>
    <t>Grüne Felder können eingegeben werden!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</si>
</sst>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12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0"/>
      <color indexed="13"/>
      <name val="Arial"/>
      <family val="2"/>
    </font>
    <font>
      <sz val="10"/>
      <color indexed="47"/>
      <name val="Arial"/>
    </font>
    <font>
      <sz val="8"/>
      <name val="Arial"/>
      <family val="2"/>
    </font>
    <font>
      <sz val="8"/>
      <color indexed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166" fontId="3" fillId="0" borderId="1" xfId="0" applyNumberFormat="1" applyFont="1" applyBorder="1"/>
    <xf numFmtId="10" fontId="0" fillId="0" borderId="1" xfId="0" applyNumberFormat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166" fontId="0" fillId="3" borderId="1" xfId="0" applyNumberFormat="1" applyFill="1" applyBorder="1" applyProtection="1">
      <protection locked="0"/>
    </xf>
    <xf numFmtId="166" fontId="8" fillId="0" borderId="1" xfId="0" applyNumberFormat="1" applyFont="1" applyBorder="1"/>
    <xf numFmtId="0" fontId="0" fillId="3" borderId="1" xfId="0" applyNumberFormat="1" applyFill="1" applyBorder="1" applyProtection="1">
      <protection locked="0"/>
    </xf>
    <xf numFmtId="166" fontId="0" fillId="3" borderId="1" xfId="0" applyNumberFormat="1" applyFill="1" applyBorder="1" applyProtection="1"/>
    <xf numFmtId="0" fontId="0" fillId="3" borderId="1" xfId="0" applyFill="1" applyBorder="1" applyProtection="1">
      <protection locked="0"/>
    </xf>
    <xf numFmtId="0" fontId="9" fillId="0" borderId="1" xfId="0" applyFont="1" applyBorder="1"/>
    <xf numFmtId="166" fontId="11" fillId="0" borderId="1" xfId="0" applyNumberFormat="1" applyFont="1" applyBorder="1"/>
    <xf numFmtId="0" fontId="0" fillId="0" borderId="0" xfId="0" applyFill="1" applyBorder="1"/>
    <xf numFmtId="0" fontId="0" fillId="0" borderId="1" xfId="0" applyBorder="1" applyAlignment="1">
      <alignment horizontal="center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866775</xdr:colOff>
      <xdr:row>0</xdr:row>
      <xdr:rowOff>790575</xdr:rowOff>
    </xdr:to>
    <xdr:pic>
      <xdr:nvPicPr>
        <xdr:cNvPr id="8194" name="Picture 1" descr="Schlepper 2005 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91" t="21338" r="24643" b="4541"/>
        <a:stretch>
          <a:fillRect/>
        </a:stretch>
      </xdr:blipFill>
      <xdr:spPr bwMode="auto">
        <a:xfrm>
          <a:off x="171450" y="0"/>
          <a:ext cx="695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9" sqref="C9"/>
    </sheetView>
  </sheetViews>
  <sheetFormatPr baseColWidth="10" defaultRowHeight="12.75"/>
  <cols>
    <col min="1" max="1" width="21.5703125" customWidth="1"/>
    <col min="2" max="2" width="18.42578125" customWidth="1"/>
    <col min="3" max="4" width="10" bestFit="1" customWidth="1"/>
    <col min="5" max="5" width="11.5703125" bestFit="1" customWidth="1"/>
  </cols>
  <sheetData>
    <row r="1" spans="1:5" ht="63.75">
      <c r="A1" s="1"/>
      <c r="B1" s="15" t="s">
        <v>65</v>
      </c>
      <c r="C1" s="15" t="s">
        <v>2</v>
      </c>
      <c r="D1" s="15" t="s">
        <v>8</v>
      </c>
      <c r="E1" s="15" t="s">
        <v>53</v>
      </c>
    </row>
    <row r="2" spans="1:5">
      <c r="A2" s="14" t="s">
        <v>4</v>
      </c>
      <c r="B2" s="1"/>
      <c r="C2" s="1"/>
      <c r="D2" s="1"/>
      <c r="E2" s="1"/>
    </row>
    <row r="3" spans="1:5">
      <c r="A3" s="3" t="s">
        <v>0</v>
      </c>
      <c r="B3" s="16">
        <v>75000</v>
      </c>
      <c r="C3" s="2">
        <f>(B3-C4)/B8</f>
        <v>6750</v>
      </c>
      <c r="D3" s="2"/>
      <c r="E3" s="2"/>
    </row>
    <row r="4" spans="1:5">
      <c r="A4" s="3" t="s">
        <v>3</v>
      </c>
      <c r="B4" s="6">
        <v>0.1</v>
      </c>
      <c r="C4" s="17">
        <f>B3*B4</f>
        <v>7500</v>
      </c>
      <c r="D4" s="2"/>
      <c r="E4" s="2"/>
    </row>
    <row r="5" spans="1:5">
      <c r="A5" s="3" t="s">
        <v>1</v>
      </c>
      <c r="B5" s="6">
        <v>0.05</v>
      </c>
      <c r="C5" s="2">
        <f>B3*B5</f>
        <v>3750</v>
      </c>
      <c r="D5" s="2"/>
      <c r="E5" s="2"/>
    </row>
    <row r="6" spans="1:5">
      <c r="A6" s="3" t="s">
        <v>12</v>
      </c>
      <c r="B6" s="6">
        <v>0.01</v>
      </c>
      <c r="C6" s="2">
        <f>B3*B6</f>
        <v>750</v>
      </c>
      <c r="D6" s="2"/>
      <c r="E6" s="2"/>
    </row>
    <row r="7" spans="1:5">
      <c r="A7" s="3" t="s">
        <v>54</v>
      </c>
      <c r="B7" s="6">
        <v>5.0000000000000001E-3</v>
      </c>
      <c r="C7" s="2">
        <f>B3*B7</f>
        <v>375</v>
      </c>
      <c r="D7" s="2"/>
      <c r="E7" s="2"/>
    </row>
    <row r="8" spans="1:5" ht="18" customHeight="1">
      <c r="A8" s="1" t="s">
        <v>55</v>
      </c>
      <c r="B8" s="18">
        <v>10</v>
      </c>
      <c r="D8" s="2"/>
      <c r="E8" s="2"/>
    </row>
    <row r="9" spans="1:5" ht="18" customHeight="1">
      <c r="A9" s="4" t="s">
        <v>5</v>
      </c>
      <c r="B9" s="2"/>
      <c r="C9" s="2">
        <f>SUM(C5:C8)+C3</f>
        <v>11625</v>
      </c>
      <c r="D9" s="2"/>
      <c r="E9" s="5">
        <f>C9/(B17+B19*B20)</f>
        <v>23.25</v>
      </c>
    </row>
    <row r="10" spans="1:5">
      <c r="A10" s="3"/>
      <c r="B10" s="2"/>
      <c r="C10" s="2"/>
      <c r="D10" s="2"/>
      <c r="E10" s="2"/>
    </row>
    <row r="11" spans="1:5">
      <c r="A11" s="4" t="s">
        <v>6</v>
      </c>
      <c r="B11" s="2" t="s">
        <v>56</v>
      </c>
      <c r="C11" s="2"/>
      <c r="D11" s="3"/>
      <c r="E11" s="2"/>
    </row>
    <row r="12" spans="1:5">
      <c r="A12" s="3" t="s">
        <v>7</v>
      </c>
      <c r="B12" s="2"/>
      <c r="C12" s="2"/>
      <c r="D12" s="19">
        <v>7</v>
      </c>
      <c r="E12" s="2"/>
    </row>
    <row r="13" spans="1:5">
      <c r="A13" s="3" t="s">
        <v>9</v>
      </c>
      <c r="B13" s="2"/>
      <c r="C13" s="2"/>
      <c r="D13" s="19">
        <v>0.2</v>
      </c>
      <c r="E13" s="2"/>
    </row>
    <row r="14" spans="1:5">
      <c r="A14" s="3" t="s">
        <v>10</v>
      </c>
      <c r="B14" s="2"/>
      <c r="C14" s="2"/>
      <c r="D14" s="19">
        <v>3.2</v>
      </c>
      <c r="E14" s="2"/>
    </row>
    <row r="15" spans="1:5">
      <c r="A15" s="3"/>
      <c r="B15" s="3"/>
      <c r="C15" s="3"/>
      <c r="D15" s="3"/>
      <c r="E15" s="3"/>
    </row>
    <row r="16" spans="1:5">
      <c r="A16" s="4" t="s">
        <v>57</v>
      </c>
      <c r="B16" s="3"/>
      <c r="C16" s="3"/>
      <c r="D16" s="3"/>
      <c r="E16" s="3"/>
    </row>
    <row r="17" spans="1:5">
      <c r="A17" s="3" t="s">
        <v>58</v>
      </c>
      <c r="B17" s="20">
        <v>500</v>
      </c>
      <c r="C17" s="3"/>
      <c r="D17" s="3"/>
      <c r="E17" s="3"/>
    </row>
    <row r="18" spans="1:5">
      <c r="A18" s="3" t="s">
        <v>59</v>
      </c>
      <c r="B18" s="21" t="s">
        <v>60</v>
      </c>
      <c r="C18" s="3"/>
      <c r="D18" s="3"/>
      <c r="E18" s="3"/>
    </row>
    <row r="19" spans="1:5">
      <c r="A19" s="3" t="s">
        <v>61</v>
      </c>
      <c r="B19" s="20">
        <v>0</v>
      </c>
      <c r="C19" s="3"/>
      <c r="D19" s="3"/>
      <c r="E19" s="3"/>
    </row>
    <row r="20" spans="1:5">
      <c r="A20" s="3" t="s">
        <v>62</v>
      </c>
      <c r="B20" s="20">
        <v>0</v>
      </c>
      <c r="C20" s="3"/>
      <c r="D20" s="3"/>
      <c r="E20" s="3"/>
    </row>
    <row r="21" spans="1:5">
      <c r="A21" s="3" t="s">
        <v>64</v>
      </c>
      <c r="B21" s="3"/>
      <c r="C21" s="3">
        <f>B17+(B19*B20)</f>
        <v>500</v>
      </c>
      <c r="D21" s="3"/>
      <c r="E21" s="3"/>
    </row>
    <row r="22" spans="1:5" ht="15.75">
      <c r="A22" s="4" t="s">
        <v>11</v>
      </c>
      <c r="B22" s="3"/>
      <c r="C22" s="3"/>
      <c r="D22" s="5">
        <f>SUM(D12:D15)</f>
        <v>10.4</v>
      </c>
      <c r="E22" s="3"/>
    </row>
    <row r="23" spans="1:5">
      <c r="A23" s="3"/>
      <c r="B23" s="3"/>
      <c r="C23" s="3"/>
      <c r="D23" s="3"/>
      <c r="E23" s="3"/>
    </row>
    <row r="24" spans="1:5">
      <c r="A24" s="24" t="s">
        <v>63</v>
      </c>
      <c r="B24" s="24"/>
      <c r="C24" s="24"/>
      <c r="D24" s="24"/>
      <c r="E24" s="3"/>
    </row>
    <row r="25" spans="1:5" ht="20.25">
      <c r="A25" s="24"/>
      <c r="B25" s="24"/>
      <c r="C25" s="24"/>
      <c r="D25" s="24"/>
      <c r="E25" s="22">
        <f>E9+D22</f>
        <v>33.65</v>
      </c>
    </row>
    <row r="26" spans="1:5">
      <c r="A26" s="23" t="s">
        <v>66</v>
      </c>
    </row>
  </sheetData>
  <sheetProtection sheet="1" objects="1" scenarios="1"/>
  <mergeCells count="1">
    <mergeCell ref="A24:D25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2"/>
    </sheetView>
  </sheetViews>
  <sheetFormatPr baseColWidth="10" defaultRowHeight="12.75"/>
  <cols>
    <col min="1" max="1" width="11" bestFit="1" customWidth="1"/>
    <col min="2" max="2" width="32.140625" style="13" bestFit="1" customWidth="1"/>
    <col min="3" max="3" width="15.28515625" style="13" bestFit="1" customWidth="1"/>
    <col min="4" max="4" width="17.140625" style="13" bestFit="1" customWidth="1"/>
    <col min="5" max="5" width="13.7109375" style="13" bestFit="1" customWidth="1"/>
    <col min="6" max="6" width="15.140625" style="13" customWidth="1"/>
  </cols>
  <sheetData>
    <row r="1" spans="1:6" ht="15.75">
      <c r="A1" s="25" t="s">
        <v>13</v>
      </c>
      <c r="B1" s="7" t="s">
        <v>14</v>
      </c>
      <c r="C1" s="7" t="s">
        <v>17</v>
      </c>
      <c r="D1" s="7" t="s">
        <v>19</v>
      </c>
      <c r="E1" s="7" t="s">
        <v>22</v>
      </c>
      <c r="F1" s="7" t="s">
        <v>24</v>
      </c>
    </row>
    <row r="2" spans="1:6" ht="15.75">
      <c r="A2" s="26"/>
      <c r="B2" s="8" t="s">
        <v>15</v>
      </c>
      <c r="C2" s="8" t="s">
        <v>18</v>
      </c>
      <c r="D2" s="8" t="s">
        <v>20</v>
      </c>
      <c r="E2" s="8" t="s">
        <v>23</v>
      </c>
      <c r="F2" s="8" t="s">
        <v>25</v>
      </c>
    </row>
    <row r="3" spans="1:6" ht="16.5" thickBot="1">
      <c r="A3" s="27"/>
      <c r="B3" s="9" t="s">
        <v>16</v>
      </c>
      <c r="C3" s="9" t="s">
        <v>13</v>
      </c>
      <c r="D3" s="9" t="s">
        <v>21</v>
      </c>
      <c r="E3" s="9" t="s">
        <v>43</v>
      </c>
      <c r="F3" s="10"/>
    </row>
    <row r="4" spans="1:6" ht="15.75">
      <c r="A4" s="25" t="s">
        <v>26</v>
      </c>
      <c r="B4" s="7">
        <v>67</v>
      </c>
      <c r="C4" s="28" t="s">
        <v>27</v>
      </c>
      <c r="D4" s="28" t="s">
        <v>28</v>
      </c>
      <c r="E4" s="7" t="s">
        <v>39</v>
      </c>
      <c r="F4" s="7" t="s">
        <v>47</v>
      </c>
    </row>
    <row r="5" spans="1:6" ht="15.75">
      <c r="A5" s="26"/>
      <c r="B5" s="11">
        <v>134</v>
      </c>
      <c r="C5" s="29"/>
      <c r="D5" s="29"/>
      <c r="E5" s="11" t="s">
        <v>29</v>
      </c>
      <c r="F5" s="11" t="s">
        <v>48</v>
      </c>
    </row>
    <row r="6" spans="1:6" ht="16.5" thickBot="1">
      <c r="A6" s="27"/>
      <c r="B6" s="12">
        <v>22</v>
      </c>
      <c r="C6" s="30"/>
      <c r="D6" s="30"/>
      <c r="E6" s="12" t="s">
        <v>40</v>
      </c>
      <c r="F6" s="12" t="s">
        <v>49</v>
      </c>
    </row>
    <row r="7" spans="1:6" ht="15.75">
      <c r="A7" s="25" t="s">
        <v>30</v>
      </c>
      <c r="B7" s="7">
        <v>50</v>
      </c>
      <c r="C7" s="28" t="s">
        <v>31</v>
      </c>
      <c r="D7" s="28" t="s">
        <v>32</v>
      </c>
      <c r="E7" s="7" t="s">
        <v>44</v>
      </c>
      <c r="F7" s="7" t="s">
        <v>50</v>
      </c>
    </row>
    <row r="8" spans="1:6" ht="15.75">
      <c r="A8" s="26"/>
      <c r="B8" s="11">
        <v>100</v>
      </c>
      <c r="C8" s="29"/>
      <c r="D8" s="29"/>
      <c r="E8" s="11" t="s">
        <v>33</v>
      </c>
      <c r="F8" s="11" t="s">
        <v>35</v>
      </c>
    </row>
    <row r="9" spans="1:6" ht="16.5" thickBot="1">
      <c r="A9" s="27"/>
      <c r="B9" s="9">
        <v>16</v>
      </c>
      <c r="C9" s="30"/>
      <c r="D9" s="30"/>
      <c r="E9" s="12" t="s">
        <v>45</v>
      </c>
      <c r="F9" s="12" t="s">
        <v>42</v>
      </c>
    </row>
    <row r="10" spans="1:6" ht="15.75">
      <c r="A10" s="25" t="s">
        <v>36</v>
      </c>
      <c r="B10" s="7">
        <v>34</v>
      </c>
      <c r="C10" s="28" t="s">
        <v>37</v>
      </c>
      <c r="D10" s="28" t="s">
        <v>38</v>
      </c>
      <c r="E10" s="7" t="s">
        <v>34</v>
      </c>
      <c r="F10" s="7" t="s">
        <v>51</v>
      </c>
    </row>
    <row r="11" spans="1:6" ht="15.75">
      <c r="A11" s="26"/>
      <c r="B11" s="11">
        <v>68</v>
      </c>
      <c r="C11" s="29"/>
      <c r="D11" s="29"/>
      <c r="E11" s="11" t="s">
        <v>39</v>
      </c>
      <c r="F11" s="11" t="s">
        <v>41</v>
      </c>
    </row>
    <row r="12" spans="1:6" ht="16.5" thickBot="1">
      <c r="A12" s="27"/>
      <c r="B12" s="12">
        <v>11</v>
      </c>
      <c r="C12" s="30"/>
      <c r="D12" s="30"/>
      <c r="E12" s="12" t="s">
        <v>46</v>
      </c>
      <c r="F12" s="12" t="s">
        <v>52</v>
      </c>
    </row>
  </sheetData>
  <mergeCells count="10">
    <mergeCell ref="A10:A12"/>
    <mergeCell ref="C10:C12"/>
    <mergeCell ref="D10:D12"/>
    <mergeCell ref="A1:A3"/>
    <mergeCell ref="A4:A6"/>
    <mergeCell ref="C4:C6"/>
    <mergeCell ref="D4:D6"/>
    <mergeCell ref="A7:A9"/>
    <mergeCell ref="C7:C9"/>
    <mergeCell ref="D7:D9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Kosten Schlepper</vt:lpstr>
      <vt:lpstr>Wegestrecken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Boga, Arzu (LEL-SG)</cp:lastModifiedBy>
  <cp:lastPrinted>2008-05-06T02:11:14Z</cp:lastPrinted>
  <dcterms:created xsi:type="dcterms:W3CDTF">2007-01-28T10:41:19Z</dcterms:created>
  <dcterms:modified xsi:type="dcterms:W3CDTF">2025-01-15T12:07:43Z</dcterms:modified>
</cp:coreProperties>
</file>