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T:\Aktuell\Arbeit\Artikel\2017\2017 Serie Kostengestaltung im Weinbau\Grundsätze\"/>
    </mc:Choice>
  </mc:AlternateContent>
  <bookViews>
    <workbookView xWindow="1092" yWindow="-156" windowWidth="7512" windowHeight="4296" firstSheet="1" activeTab="2"/>
  </bookViews>
  <sheets>
    <sheet name="ha Flächen Aussenwirtschaft" sheetId="17" r:id="rId1"/>
    <sheet name="Arbeitszeit verfügbar" sheetId="1" r:id="rId2"/>
    <sheet name="Tabelle2" sheetId="2" r:id="rId3"/>
    <sheet name="Tabelle3" sheetId="3" r:id="rId4"/>
    <sheet name="Tabelle4" sheetId="4" r:id="rId5"/>
    <sheet name="Tabelle5" sheetId="5" r:id="rId6"/>
    <sheet name="Tabelle6" sheetId="6" r:id="rId7"/>
    <sheet name="Tabelle7" sheetId="7" r:id="rId8"/>
    <sheet name="Tabelle8" sheetId="8" r:id="rId9"/>
    <sheet name="Tabelle9" sheetId="9" r:id="rId10"/>
    <sheet name="Tabelle10" sheetId="10" r:id="rId11"/>
    <sheet name="Tabelle11" sheetId="11" r:id="rId12"/>
    <sheet name="Tabelle12" sheetId="12" r:id="rId13"/>
    <sheet name="Tabelle13" sheetId="13" r:id="rId14"/>
    <sheet name="Tabelle14" sheetId="14" r:id="rId15"/>
    <sheet name="Tabelle15" sheetId="15" r:id="rId16"/>
    <sheet name="Tabelle16" sheetId="16" r:id="rId17"/>
  </sheets>
  <externalReferences>
    <externalReference r:id="rId18"/>
  </externalReferences>
  <calcPr calcId="171027"/>
</workbook>
</file>

<file path=xl/calcChain.xml><?xml version="1.0" encoding="utf-8"?>
<calcChain xmlns="http://schemas.openxmlformats.org/spreadsheetml/2006/main">
  <c r="C4" i="1" l="1"/>
  <c r="C11" i="1" s="1"/>
  <c r="C8" i="1"/>
  <c r="D4" i="1"/>
  <c r="D12" i="1" s="1"/>
  <c r="D8" i="1"/>
  <c r="E4" i="1"/>
  <c r="E11" i="1" s="1"/>
  <c r="E8" i="1"/>
  <c r="F4" i="1"/>
  <c r="F11" i="1"/>
  <c r="G4" i="1"/>
  <c r="G11" i="1" s="1"/>
  <c r="H4" i="1"/>
  <c r="H11" i="1"/>
  <c r="I4" i="1"/>
  <c r="I11" i="1" s="1"/>
  <c r="J4" i="1"/>
  <c r="J8" i="1"/>
  <c r="J11" i="1" s="1"/>
  <c r="K4" i="1"/>
  <c r="K11" i="1"/>
  <c r="L4" i="1"/>
  <c r="L11" i="1" s="1"/>
  <c r="L8" i="1"/>
  <c r="M4" i="1"/>
  <c r="M8" i="1"/>
  <c r="M11" i="1" s="1"/>
  <c r="B4" i="1"/>
  <c r="B8" i="1"/>
  <c r="B11" i="1"/>
  <c r="C12" i="1"/>
  <c r="F12" i="1"/>
  <c r="G12" i="1"/>
  <c r="H12" i="1"/>
  <c r="J12" i="1"/>
  <c r="K12" i="1"/>
  <c r="M12" i="1"/>
  <c r="B12" i="1"/>
  <c r="C10" i="1"/>
  <c r="F10" i="1"/>
  <c r="G10" i="1"/>
  <c r="H10" i="1"/>
  <c r="J10" i="1"/>
  <c r="K10" i="1"/>
  <c r="M10" i="1"/>
  <c r="B10" i="1"/>
  <c r="N9" i="1"/>
  <c r="N7" i="1"/>
  <c r="C5" i="1"/>
  <c r="C6" i="1" s="1"/>
  <c r="D5" i="1"/>
  <c r="E5" i="1"/>
  <c r="E6" i="1" s="1"/>
  <c r="F5" i="1"/>
  <c r="F6" i="1"/>
  <c r="G5" i="1"/>
  <c r="G6" i="1" s="1"/>
  <c r="H5" i="1"/>
  <c r="H6" i="1"/>
  <c r="I5" i="1"/>
  <c r="I6" i="1" s="1"/>
  <c r="J5" i="1"/>
  <c r="J6" i="1"/>
  <c r="K5" i="1"/>
  <c r="K6" i="1" s="1"/>
  <c r="L5" i="1"/>
  <c r="M5" i="1"/>
  <c r="M6" i="1" s="1"/>
  <c r="N3" i="1"/>
  <c r="N5" i="1"/>
  <c r="B5" i="1"/>
  <c r="B6" i="1"/>
  <c r="N2" i="1"/>
  <c r="C4" i="17"/>
  <c r="C15" i="17" s="1"/>
  <c r="D4" i="17"/>
  <c r="D15" i="17"/>
  <c r="E4" i="17"/>
  <c r="E15" i="17" s="1"/>
  <c r="F4" i="17"/>
  <c r="F15" i="17"/>
  <c r="G4" i="17"/>
  <c r="G15" i="17" s="1"/>
  <c r="H4" i="17"/>
  <c r="H15" i="17"/>
  <c r="I4" i="17"/>
  <c r="I15" i="17" s="1"/>
  <c r="J4" i="17"/>
  <c r="J15" i="17"/>
  <c r="K4" i="17"/>
  <c r="K15" i="17" s="1"/>
  <c r="L4" i="17"/>
  <c r="L15" i="17"/>
  <c r="M4" i="17"/>
  <c r="M15" i="17" s="1"/>
  <c r="B4" i="17"/>
  <c r="N4" i="17" s="1"/>
  <c r="B15" i="17"/>
  <c r="N2" i="17"/>
  <c r="C5" i="17"/>
  <c r="D5" i="17"/>
  <c r="D6" i="17" s="1"/>
  <c r="E5" i="17"/>
  <c r="F5" i="17"/>
  <c r="F6" i="17" s="1"/>
  <c r="G5" i="17"/>
  <c r="H5" i="17"/>
  <c r="H6" i="17" s="1"/>
  <c r="I5" i="17"/>
  <c r="J5" i="17"/>
  <c r="J6" i="17" s="1"/>
  <c r="K5" i="17"/>
  <c r="L5" i="17"/>
  <c r="L6" i="17" s="1"/>
  <c r="M5" i="17"/>
  <c r="N3" i="17"/>
  <c r="N5" i="17" s="1"/>
  <c r="B5" i="17"/>
  <c r="B6" i="17" s="1"/>
  <c r="C11" i="17"/>
  <c r="D11" i="17"/>
  <c r="E11" i="17"/>
  <c r="F11" i="17"/>
  <c r="G11" i="17"/>
  <c r="H11" i="17"/>
  <c r="I11" i="17"/>
  <c r="J11" i="17"/>
  <c r="K11" i="17"/>
  <c r="L11" i="17"/>
  <c r="M11" i="17"/>
  <c r="N11" i="17"/>
  <c r="B11" i="17"/>
  <c r="C78" i="2"/>
  <c r="C72" i="2"/>
  <c r="C81" i="2" s="1"/>
  <c r="C64" i="2"/>
  <c r="N64" i="2" s="1"/>
  <c r="C27" i="2"/>
  <c r="D78" i="2"/>
  <c r="N78" i="2" s="1"/>
  <c r="D72" i="2"/>
  <c r="D64" i="2"/>
  <c r="D27" i="2"/>
  <c r="D81" i="2"/>
  <c r="E78" i="2"/>
  <c r="E72" i="2"/>
  <c r="E64" i="2"/>
  <c r="E27" i="2"/>
  <c r="E81" i="2" s="1"/>
  <c r="F78" i="2"/>
  <c r="F72" i="2"/>
  <c r="F81" i="2" s="1"/>
  <c r="F64" i="2"/>
  <c r="F27" i="2"/>
  <c r="G78" i="2"/>
  <c r="G72" i="2"/>
  <c r="G81" i="2" s="1"/>
  <c r="G64" i="2"/>
  <c r="G27" i="2"/>
  <c r="H78" i="2"/>
  <c r="H72" i="2"/>
  <c r="H64" i="2"/>
  <c r="H27" i="2"/>
  <c r="H81" i="2"/>
  <c r="I78" i="2"/>
  <c r="I72" i="2"/>
  <c r="I64" i="2"/>
  <c r="I27" i="2"/>
  <c r="I81" i="2" s="1"/>
  <c r="J78" i="2"/>
  <c r="J72" i="2"/>
  <c r="J81" i="2" s="1"/>
  <c r="J64" i="2"/>
  <c r="J27" i="2"/>
  <c r="K78" i="2"/>
  <c r="K72" i="2"/>
  <c r="K81" i="2" s="1"/>
  <c r="K64" i="2"/>
  <c r="K27" i="2"/>
  <c r="L78" i="2"/>
  <c r="L81" i="2" s="1"/>
  <c r="L72" i="2"/>
  <c r="L64" i="2"/>
  <c r="L27" i="2"/>
  <c r="M78" i="2"/>
  <c r="M72" i="2"/>
  <c r="M64" i="2"/>
  <c r="M27" i="2"/>
  <c r="M81" i="2" s="1"/>
  <c r="B78" i="2"/>
  <c r="B72" i="2"/>
  <c r="B81" i="2" s="1"/>
  <c r="B64" i="2"/>
  <c r="B27" i="2"/>
  <c r="N27" i="2" s="1"/>
  <c r="N75" i="2"/>
  <c r="N76" i="2"/>
  <c r="N77" i="2"/>
  <c r="N67" i="2"/>
  <c r="N68" i="2"/>
  <c r="N69" i="2"/>
  <c r="N70" i="2"/>
  <c r="N71" i="2"/>
  <c r="N52" i="2"/>
  <c r="N53" i="2"/>
  <c r="N54" i="2"/>
  <c r="N55" i="2"/>
  <c r="N56" i="2"/>
  <c r="N57" i="2"/>
  <c r="N58" i="2"/>
  <c r="N59" i="2"/>
  <c r="N60" i="2"/>
  <c r="N61" i="2"/>
  <c r="N62" i="2"/>
  <c r="N63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4" i="2"/>
  <c r="B78" i="4"/>
  <c r="C78" i="4"/>
  <c r="C81" i="4" s="1"/>
  <c r="D78" i="4"/>
  <c r="E78" i="4"/>
  <c r="F78" i="4"/>
  <c r="G78" i="4"/>
  <c r="G81" i="4" s="1"/>
  <c r="H78" i="4"/>
  <c r="I78" i="4"/>
  <c r="J78" i="4"/>
  <c r="K78" i="4"/>
  <c r="K81" i="4" s="1"/>
  <c r="L78" i="4"/>
  <c r="M78" i="4"/>
  <c r="B72" i="4"/>
  <c r="B81" i="4" s="1"/>
  <c r="C72" i="4"/>
  <c r="D72" i="4"/>
  <c r="E72" i="4"/>
  <c r="F72" i="4"/>
  <c r="F81" i="4" s="1"/>
  <c r="G72" i="4"/>
  <c r="H72" i="4"/>
  <c r="I72" i="4"/>
  <c r="J72" i="4"/>
  <c r="J81" i="4" s="1"/>
  <c r="K72" i="4"/>
  <c r="L72" i="4"/>
  <c r="M72" i="4"/>
  <c r="N72" i="4"/>
  <c r="B64" i="4"/>
  <c r="C64" i="4"/>
  <c r="D64" i="4"/>
  <c r="E64" i="4"/>
  <c r="N64" i="4" s="1"/>
  <c r="F64" i="4"/>
  <c r="G64" i="4"/>
  <c r="H64" i="4"/>
  <c r="I64" i="4"/>
  <c r="J64" i="4"/>
  <c r="K64" i="4"/>
  <c r="L64" i="4"/>
  <c r="M64" i="4"/>
  <c r="B27" i="4"/>
  <c r="C27" i="4"/>
  <c r="D27" i="4"/>
  <c r="N27" i="4" s="1"/>
  <c r="E27" i="4"/>
  <c r="F27" i="4"/>
  <c r="G27" i="4"/>
  <c r="H27" i="4"/>
  <c r="H81" i="4" s="1"/>
  <c r="I27" i="4"/>
  <c r="J27" i="4"/>
  <c r="K27" i="4"/>
  <c r="L27" i="4"/>
  <c r="L81" i="4" s="1"/>
  <c r="M27" i="4"/>
  <c r="M81" i="4"/>
  <c r="I81" i="4"/>
  <c r="E81" i="4"/>
  <c r="N77" i="4"/>
  <c r="N76" i="4"/>
  <c r="N75" i="4"/>
  <c r="N71" i="4"/>
  <c r="N70" i="4"/>
  <c r="N69" i="4"/>
  <c r="N68" i="4"/>
  <c r="N67" i="4"/>
  <c r="N63" i="4"/>
  <c r="N62" i="4"/>
  <c r="N61" i="4"/>
  <c r="N60" i="4"/>
  <c r="N59" i="4"/>
  <c r="N58" i="4"/>
  <c r="N57" i="4"/>
  <c r="N56" i="4"/>
  <c r="N55" i="4"/>
  <c r="N54" i="4"/>
  <c r="N53" i="4"/>
  <c r="N52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6" i="17" l="1"/>
  <c r="D81" i="4"/>
  <c r="N72" i="2"/>
  <c r="N81" i="2" s="1"/>
  <c r="N8" i="1"/>
  <c r="N78" i="4"/>
  <c r="N81" i="4" s="1"/>
  <c r="M6" i="17"/>
  <c r="K6" i="17"/>
  <c r="I6" i="17"/>
  <c r="G6" i="17"/>
  <c r="E6" i="17"/>
  <c r="C6" i="17"/>
  <c r="L6" i="1"/>
  <c r="D6" i="1"/>
  <c r="I10" i="1"/>
  <c r="E10" i="1"/>
  <c r="I12" i="1"/>
  <c r="E12" i="1"/>
  <c r="D11" i="1"/>
  <c r="N4" i="1"/>
  <c r="N6" i="1" s="1"/>
  <c r="L10" i="1"/>
  <c r="D10" i="1"/>
  <c r="L12" i="1"/>
</calcChain>
</file>

<file path=xl/sharedStrings.xml><?xml version="1.0" encoding="utf-8"?>
<sst xmlns="http://schemas.openxmlformats.org/spreadsheetml/2006/main" count="180" uniqueCount="68">
  <si>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</si>
  <si>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</si>
  <si>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</si>
  <si>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</si>
  <si>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</si>
  <si>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</si>
  <si>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</si>
  <si>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</si>
  <si>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</si>
  <si>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</si>
  <si>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</si>
  <si>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</si>
  <si>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</t>
  </si>
  <si>
    <t>verfügbare Arbeitstage</t>
  </si>
  <si>
    <t>ben.Akh für Außen</t>
  </si>
  <si>
    <t>ben. Akh für Keller</t>
  </si>
  <si>
    <t>ben. Akh für Füllung</t>
  </si>
  <si>
    <t>ben. Akh für Verkauf</t>
  </si>
  <si>
    <t>Summe ben. Akh/ha</t>
  </si>
  <si>
    <t>Gesamt</t>
  </si>
  <si>
    <t>Weinbau</t>
  </si>
  <si>
    <t>Rebschnitt</t>
  </si>
  <si>
    <t xml:space="preserve"> org. Düngung</t>
  </si>
  <si>
    <t xml:space="preserve"> </t>
  </si>
  <si>
    <t>Drahtrahmenreperatur</t>
  </si>
  <si>
    <t>Rebholz hächseln</t>
  </si>
  <si>
    <t>Düngung</t>
  </si>
  <si>
    <t>Mulchen</t>
  </si>
  <si>
    <t>Biegen</t>
  </si>
  <si>
    <t>Pflanzenschutz</t>
  </si>
  <si>
    <t>Ausbrechen</t>
  </si>
  <si>
    <t>Aufheften</t>
  </si>
  <si>
    <t>Gipfeln</t>
  </si>
  <si>
    <t xml:space="preserve">Mulchen </t>
  </si>
  <si>
    <t>Traubenernte</t>
  </si>
  <si>
    <t>Allgemeinarbeiten</t>
  </si>
  <si>
    <t>Summe</t>
  </si>
  <si>
    <t>Kellerwirtschaft (7500 Liter)</t>
  </si>
  <si>
    <t>Trauben abladen/mahlen</t>
  </si>
  <si>
    <t>Trauben aufschütten</t>
  </si>
  <si>
    <t>Trauben pressen 1000l</t>
  </si>
  <si>
    <t>Mosteinlagerung 1000l</t>
  </si>
  <si>
    <t>Gärführung</t>
  </si>
  <si>
    <t>Anreicherung</t>
  </si>
  <si>
    <t>Abstich</t>
  </si>
  <si>
    <t>Schönung</t>
  </si>
  <si>
    <t>Filtration grob</t>
  </si>
  <si>
    <t>Filtration EK</t>
  </si>
  <si>
    <t>Allgemeine Kellerarbeiten</t>
  </si>
  <si>
    <t>Flaschen reinigen</t>
  </si>
  <si>
    <t xml:space="preserve">Vor- und Nacharb. Füllung </t>
  </si>
  <si>
    <t>Füllung</t>
  </si>
  <si>
    <t>Lagerung</t>
  </si>
  <si>
    <t>Allgemeine Arbeiten</t>
  </si>
  <si>
    <t>Ausstattung</t>
  </si>
  <si>
    <t>Verkauf</t>
  </si>
  <si>
    <t>Gesamtarbeitszeit</t>
  </si>
  <si>
    <t>feldverfügbare Arbeitstage</t>
  </si>
  <si>
    <t>verfügbare Arbeitsstunden</t>
  </si>
  <si>
    <t>Schlechtwetterstunden</t>
  </si>
  <si>
    <t>feldverfügbare Arbeitskraftstunden</t>
  </si>
  <si>
    <t>Maximal bewirtschaftbare Fläche Außenwirtschaft</t>
  </si>
  <si>
    <t>ben.Akh für Außen Basis</t>
  </si>
  <si>
    <t>ben.Akh für Außen Mittel</t>
  </si>
  <si>
    <t>ben. Akh für Außen Intensiv</t>
  </si>
  <si>
    <t>theoretisch zu bewirtschaftende Fläche in ha (zur Verfügung stehende Arbeitszeit geteilt durch benötigte Arbeitszeit Basis</t>
  </si>
  <si>
    <t>theoretisch zu bewirtschaftende Fläche in ha (zur Verfügung stehende Arbeitszeit geteilt durch benötigte Arbeitszeit Mittelsegment</t>
  </si>
  <si>
    <t>theoretisch zu bewirtschaftende Fläche in ha (zur Verfügung stehende Arbeitszeit geteilt durch benötigte Arbeitszeit Intensiv/Premium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</si>
</sst>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1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4" borderId="0" xfId="0" applyFill="1"/>
    <xf numFmtId="0" fontId="3" fillId="4" borderId="0" xfId="0" applyFont="1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3" fillId="6" borderId="0" xfId="0" applyFont="1" applyFill="1"/>
    <xf numFmtId="0" fontId="0" fillId="7" borderId="0" xfId="0" applyFill="1"/>
    <xf numFmtId="0" fontId="3" fillId="7" borderId="0" xfId="0" applyFont="1" applyFill="1"/>
    <xf numFmtId="0" fontId="0" fillId="8" borderId="0" xfId="0" applyFill="1"/>
    <xf numFmtId="0" fontId="3" fillId="8" borderId="0" xfId="0" applyFont="1" applyFill="1"/>
    <xf numFmtId="0" fontId="0" fillId="9" borderId="0" xfId="0" applyFill="1"/>
    <xf numFmtId="0" fontId="3" fillId="9" borderId="0" xfId="0" applyFont="1" applyFill="1"/>
    <xf numFmtId="0" fontId="0" fillId="10" borderId="0" xfId="0" applyFill="1"/>
    <xf numFmtId="0" fontId="3" fillId="10" borderId="0" xfId="0" applyFont="1" applyFill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7" fillId="0" borderId="0" xfId="0" applyFont="1"/>
    <xf numFmtId="0" fontId="7" fillId="2" borderId="0" xfId="0" applyFont="1" applyFill="1"/>
    <xf numFmtId="0" fontId="7" fillId="3" borderId="0" xfId="0" applyFont="1" applyFill="1"/>
    <xf numFmtId="0" fontId="7" fillId="4" borderId="0" xfId="0" applyFont="1" applyFill="1"/>
    <xf numFmtId="0" fontId="7" fillId="5" borderId="0" xfId="0" applyFont="1" applyFill="1"/>
    <xf numFmtId="0" fontId="7" fillId="6" borderId="0" xfId="0" applyFont="1" applyFill="1"/>
    <xf numFmtId="0" fontId="7" fillId="7" borderId="0" xfId="0" applyFont="1" applyFill="1"/>
    <xf numFmtId="0" fontId="7" fillId="8" borderId="0" xfId="0" applyFont="1" applyFill="1"/>
    <xf numFmtId="0" fontId="7" fillId="9" borderId="0" xfId="0" applyFont="1" applyFill="1"/>
    <xf numFmtId="0" fontId="7" fillId="10" borderId="0" xfId="0" applyFont="1" applyFill="1"/>
    <xf numFmtId="0" fontId="2" fillId="0" borderId="0" xfId="0" applyFont="1"/>
    <xf numFmtId="0" fontId="0" fillId="0" borderId="1" xfId="0" applyBorder="1" applyAlignment="1">
      <alignment textRotation="90"/>
    </xf>
    <xf numFmtId="0" fontId="0" fillId="2" borderId="1" xfId="0" applyFill="1" applyBorder="1"/>
    <xf numFmtId="0" fontId="0" fillId="0" borderId="1" xfId="0" applyBorder="1"/>
    <xf numFmtId="0" fontId="0" fillId="11" borderId="1" xfId="0" applyFill="1" applyBorder="1"/>
    <xf numFmtId="0" fontId="0" fillId="12" borderId="1" xfId="0" applyFill="1" applyBorder="1"/>
    <xf numFmtId="0" fontId="0" fillId="9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7" borderId="1" xfId="0" applyFill="1" applyBorder="1"/>
    <xf numFmtId="0" fontId="0" fillId="0" borderId="1" xfId="0" applyBorder="1" applyAlignment="1">
      <alignment textRotation="90" wrapText="1"/>
    </xf>
    <xf numFmtId="0" fontId="0" fillId="2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12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13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172" fontId="0" fillId="0" borderId="1" xfId="0" applyNumberFormat="1" applyBorder="1"/>
    <xf numFmtId="0" fontId="0" fillId="8" borderId="1" xfId="0" applyFill="1" applyBorder="1"/>
    <xf numFmtId="0" fontId="0" fillId="10" borderId="1" xfId="0" applyFill="1" applyBorder="1"/>
    <xf numFmtId="0" fontId="8" fillId="16" borderId="1" xfId="0" applyFont="1" applyFill="1" applyBorder="1"/>
    <xf numFmtId="0" fontId="9" fillId="16" borderId="1" xfId="0" applyFont="1" applyFill="1" applyBorder="1"/>
    <xf numFmtId="0" fontId="10" fillId="11" borderId="1" xfId="0" applyFont="1" applyFill="1" applyBorder="1"/>
    <xf numFmtId="0" fontId="10" fillId="9" borderId="1" xfId="0" applyFont="1" applyFill="1" applyBorder="1"/>
    <xf numFmtId="0" fontId="10" fillId="0" borderId="1" xfId="0" applyFont="1" applyBorder="1"/>
    <xf numFmtId="0" fontId="10" fillId="13" borderId="1" xfId="0" applyFont="1" applyFill="1" applyBorder="1"/>
    <xf numFmtId="0" fontId="10" fillId="8" borderId="1" xfId="0" applyFont="1" applyFill="1" applyBorder="1"/>
    <xf numFmtId="0" fontId="10" fillId="2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15" borderId="1" xfId="0" applyFill="1" applyBorder="1" applyAlignment="1">
      <alignment horizontal="center" wrapText="1"/>
    </xf>
    <xf numFmtId="0" fontId="0" fillId="15" borderId="1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Benötigte Arbeitszeit für die Selbstvermarktung</a:t>
            </a:r>
          </a:p>
        </c:rich>
      </c:tx>
      <c:layout>
        <c:manualLayout>
          <c:xMode val="edge"/>
          <c:yMode val="edge"/>
          <c:x val="0.17465753424657537"/>
          <c:y val="2.9255347642628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67123287671234"/>
          <c:y val="0.11170223645367218"/>
          <c:w val="0.50684931506849329"/>
          <c:h val="0.7859050207633362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'ha Flächen Aussenwirtschaft'!$A$7</c:f>
              <c:strCache>
                <c:ptCount val="1"/>
                <c:pt idx="0">
                  <c:v>ben.Akh für Außen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 Flächen Aussenwirtschaft'!$B$1:$M$1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 Flächen Aussenwirtschaft'!$B$7:$M$7</c:f>
              <c:numCache>
                <c:formatCode>General</c:formatCode>
                <c:ptCount val="12"/>
                <c:pt idx="0">
                  <c:v>34</c:v>
                </c:pt>
                <c:pt idx="1">
                  <c:v>39</c:v>
                </c:pt>
                <c:pt idx="2">
                  <c:v>45</c:v>
                </c:pt>
                <c:pt idx="3">
                  <c:v>29</c:v>
                </c:pt>
                <c:pt idx="4">
                  <c:v>36</c:v>
                </c:pt>
                <c:pt idx="5">
                  <c:v>46</c:v>
                </c:pt>
                <c:pt idx="6">
                  <c:v>42</c:v>
                </c:pt>
                <c:pt idx="7">
                  <c:v>18</c:v>
                </c:pt>
                <c:pt idx="8">
                  <c:v>52</c:v>
                </c:pt>
                <c:pt idx="9">
                  <c:v>102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8-4DB1-8736-F4FFA301D54D}"/>
            </c:ext>
          </c:extLst>
        </c:ser>
        <c:ser>
          <c:idx val="1"/>
          <c:order val="1"/>
          <c:tx>
            <c:strRef>
              <c:f>'ha Flächen Aussenwirtschaft'!$A$8</c:f>
              <c:strCache>
                <c:ptCount val="1"/>
                <c:pt idx="0">
                  <c:v>ben. Akh für Keller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 Flächen Aussenwirtschaft'!$B$1:$M$1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 Flächen Aussenwirtschaft'!$B$8:$M$8</c:f>
              <c:numCache>
                <c:formatCode>General</c:formatCode>
                <c:ptCount val="12"/>
                <c:pt idx="0">
                  <c:v>15</c:v>
                </c:pt>
                <c:pt idx="1">
                  <c:v>5</c:v>
                </c:pt>
                <c:pt idx="2">
                  <c:v>21</c:v>
                </c:pt>
                <c:pt idx="3">
                  <c:v>11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9</c:v>
                </c:pt>
                <c:pt idx="9">
                  <c:v>21</c:v>
                </c:pt>
                <c:pt idx="10">
                  <c:v>16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8-4DB1-8736-F4FFA301D54D}"/>
            </c:ext>
          </c:extLst>
        </c:ser>
        <c:ser>
          <c:idx val="2"/>
          <c:order val="2"/>
          <c:tx>
            <c:strRef>
              <c:f>'ha Flächen Aussenwirtschaft'!$A$9</c:f>
              <c:strCache>
                <c:ptCount val="1"/>
                <c:pt idx="0">
                  <c:v>ben. Akh für Füllung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 Flächen Aussenwirtschaft'!$B$1:$M$1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 Flächen Aussenwirtschaft'!$B$9:$M$9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102</c:v>
                </c:pt>
                <c:pt idx="4">
                  <c:v>37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8-4DB1-8736-F4FFA301D54D}"/>
            </c:ext>
          </c:extLst>
        </c:ser>
        <c:ser>
          <c:idx val="3"/>
          <c:order val="3"/>
          <c:tx>
            <c:strRef>
              <c:f>'ha Flächen Aussenwirtschaft'!$A$10</c:f>
              <c:strCache>
                <c:ptCount val="1"/>
                <c:pt idx="0">
                  <c:v>ben. Akh für Verkauf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 Flächen Aussenwirtschaft'!$B$1:$M$1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 Flächen Aussenwirtschaft'!$B$10:$M$10</c:f>
              <c:numCache>
                <c:formatCode>General</c:formatCode>
                <c:ptCount val="12"/>
                <c:pt idx="0">
                  <c:v>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34</c:v>
                </c:pt>
                <c:pt idx="5">
                  <c:v>12</c:v>
                </c:pt>
                <c:pt idx="6">
                  <c:v>20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32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F8-4DB1-8736-F4FFA301D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06530064"/>
        <c:axId val="1"/>
      </c:barChart>
      <c:catAx>
        <c:axId val="406530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</a:t>
                </a:r>
              </a:p>
            </c:rich>
          </c:tx>
          <c:layout>
            <c:manualLayout>
              <c:xMode val="edge"/>
              <c:yMode val="edge"/>
              <c:x val="0.38013698630136983"/>
              <c:y val="0.9388307016225303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06530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287671232876717"/>
          <c:y val="0.25000024349155198"/>
          <c:w val="0.25684931506849318"/>
          <c:h val="0.530585623154942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 paperSize="9" orientation="landscape" horizontalDpi="0" verticalDpi="30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Theoretisch maximal von einer Person 
bewirtschaftbare Fläche in der Außenwirtschaft</a:t>
            </a:r>
          </a:p>
        </c:rich>
      </c:tx>
      <c:layout>
        <c:manualLayout>
          <c:xMode val="edge"/>
          <c:yMode val="edge"/>
          <c:x val="0.22380961054129878"/>
          <c:y val="3.93939685383881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61910482511195"/>
          <c:y val="0.25151533759124761"/>
          <c:w val="0.79523840341269969"/>
          <c:h val="0.481818538277209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'ha Flächen Aussenwirtschaft'!$A$15</c:f>
              <c:strCache>
                <c:ptCount val="1"/>
                <c:pt idx="0">
                  <c:v>Maximal bewirtschaftbare Fläche Außenwirtschaft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65F-4DD4-A8B5-6CCE38E0491F}"/>
              </c:ext>
            </c:extLst>
          </c:dPt>
          <c:dPt>
            <c:idx val="5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5F-4DD4-A8B5-6CCE38E0491F}"/>
              </c:ext>
            </c:extLst>
          </c:dPt>
          <c:dPt>
            <c:idx val="6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5F-4DD4-A8B5-6CCE38E0491F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5F-4DD4-A8B5-6CCE38E0491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'ha Flächen Aussenwirtschaft'!$B$1:$M$1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 Flächen Aussenwirtschaft'!$B$15:$M$15</c:f>
              <c:numCache>
                <c:formatCode>0.0</c:formatCode>
                <c:ptCount val="12"/>
                <c:pt idx="0">
                  <c:v>3.7647058823529411</c:v>
                </c:pt>
                <c:pt idx="1">
                  <c:v>3.2820512820512819</c:v>
                </c:pt>
                <c:pt idx="2">
                  <c:v>2.8444444444444446</c:v>
                </c:pt>
                <c:pt idx="3">
                  <c:v>4.9655172413793105</c:v>
                </c:pt>
                <c:pt idx="4">
                  <c:v>4.4444444444444446</c:v>
                </c:pt>
                <c:pt idx="5">
                  <c:v>3.1304347826086958</c:v>
                </c:pt>
                <c:pt idx="6">
                  <c:v>3.4285714285714284</c:v>
                </c:pt>
                <c:pt idx="7">
                  <c:v>8.8888888888888893</c:v>
                </c:pt>
                <c:pt idx="8">
                  <c:v>2.7692307692307692</c:v>
                </c:pt>
                <c:pt idx="9">
                  <c:v>1.2549019607843137</c:v>
                </c:pt>
                <c:pt idx="10">
                  <c:v>10.666666666666666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5F-4DD4-A8B5-6CCE38E04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807832"/>
        <c:axId val="1"/>
      </c:barChart>
      <c:catAx>
        <c:axId val="403807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Fläche in ha</a:t>
                </a:r>
              </a:p>
            </c:rich>
          </c:tx>
          <c:layout>
            <c:manualLayout>
              <c:xMode val="edge"/>
              <c:yMode val="edge"/>
              <c:x val="0.46507954530922357"/>
              <c:y val="0.8545460867558051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03807832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Benötigte Arbeitszeit für die Selbstvermarktung</a:t>
            </a:r>
          </a:p>
        </c:rich>
      </c:tx>
      <c:layout>
        <c:manualLayout>
          <c:xMode val="edge"/>
          <c:yMode val="edge"/>
          <c:x val="0.17043521680167323"/>
          <c:y val="2.9255347642628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21781220570367"/>
          <c:y val="0.11436181351209293"/>
          <c:w val="0.49913170634775733"/>
          <c:h val="0.783245443704915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'Arbeitszeit verfügbar'!$A$7</c:f>
              <c:strCache>
                <c:ptCount val="1"/>
                <c:pt idx="0">
                  <c:v>ben.Akh für Außen Basis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'Arbeitszeit verfügbar'!$B$1:$M$1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'Arbeitszeit verfügbar'!$B$7:$M$7</c:f>
              <c:numCache>
                <c:formatCode>General</c:formatCode>
                <c:ptCount val="12"/>
                <c:pt idx="0">
                  <c:v>4</c:v>
                </c:pt>
                <c:pt idx="1">
                  <c:v>36</c:v>
                </c:pt>
                <c:pt idx="2">
                  <c:v>54</c:v>
                </c:pt>
                <c:pt idx="3">
                  <c:v>22</c:v>
                </c:pt>
                <c:pt idx="4">
                  <c:v>30</c:v>
                </c:pt>
                <c:pt idx="5">
                  <c:v>26</c:v>
                </c:pt>
                <c:pt idx="6">
                  <c:v>22</c:v>
                </c:pt>
                <c:pt idx="7">
                  <c:v>15</c:v>
                </c:pt>
                <c:pt idx="8">
                  <c:v>2</c:v>
                </c:pt>
                <c:pt idx="9">
                  <c:v>12</c:v>
                </c:pt>
                <c:pt idx="10">
                  <c:v>2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7-46BE-B66C-E61E4145D1ED}"/>
            </c:ext>
          </c:extLst>
        </c:ser>
        <c:ser>
          <c:idx val="1"/>
          <c:order val="1"/>
          <c:tx>
            <c:strRef>
              <c:f>'Arbeitszeit verfügbar'!#REF!</c:f>
              <c:strCache>
                <c:ptCount val="1"/>
                <c:pt idx="0">
                  <c:v>ben. Akh für Keller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'Arbeitszeit verfügbar'!$B$1:$M$1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'Arbeitszeit verfügbar'!#REF!</c:f>
              <c:numCache>
                <c:formatCode>General</c:formatCode>
                <c:ptCount val="12"/>
                <c:pt idx="0">
                  <c:v>15</c:v>
                </c:pt>
                <c:pt idx="1">
                  <c:v>5</c:v>
                </c:pt>
                <c:pt idx="2">
                  <c:v>21</c:v>
                </c:pt>
                <c:pt idx="3">
                  <c:v>11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9</c:v>
                </c:pt>
                <c:pt idx="9">
                  <c:v>21</c:v>
                </c:pt>
                <c:pt idx="10">
                  <c:v>16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7-46BE-B66C-E61E4145D1ED}"/>
            </c:ext>
          </c:extLst>
        </c:ser>
        <c:ser>
          <c:idx val="2"/>
          <c:order val="2"/>
          <c:tx>
            <c:strRef>
              <c:f>'Arbeitszeit verfügbar'!#REF!</c:f>
              <c:strCache>
                <c:ptCount val="1"/>
                <c:pt idx="0">
                  <c:v>ben. Akh für Füllung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'Arbeitszeit verfügbar'!$B$1:$M$1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'Arbeitszeit verfügbar'!#REF!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102</c:v>
                </c:pt>
                <c:pt idx="4">
                  <c:v>37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7-46BE-B66C-E61E4145D1ED}"/>
            </c:ext>
          </c:extLst>
        </c:ser>
        <c:ser>
          <c:idx val="3"/>
          <c:order val="3"/>
          <c:tx>
            <c:strRef>
              <c:f>'Arbeitszeit verfügbar'!#REF!</c:f>
              <c:strCache>
                <c:ptCount val="1"/>
                <c:pt idx="0">
                  <c:v>ben. Akh für Verkauf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'Arbeitszeit verfügbar'!$B$1:$M$1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'Arbeitszeit verfügbar'!#REF!</c:f>
              <c:numCache>
                <c:formatCode>General</c:formatCode>
                <c:ptCount val="12"/>
                <c:pt idx="0">
                  <c:v>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34</c:v>
                </c:pt>
                <c:pt idx="5">
                  <c:v>12</c:v>
                </c:pt>
                <c:pt idx="6">
                  <c:v>20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32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07-46BE-B66C-E61E4145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06527112"/>
        <c:axId val="1"/>
      </c:barChart>
      <c:catAx>
        <c:axId val="406527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</a:t>
                </a:r>
              </a:p>
            </c:rich>
          </c:tx>
          <c:layout>
            <c:manualLayout>
              <c:xMode val="edge"/>
              <c:yMode val="edge"/>
              <c:x val="0.37739226577513357"/>
              <c:y val="0.9388307016225303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06527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869750857041926"/>
          <c:y val="0.25531939760839351"/>
          <c:w val="0.26087022979847946"/>
          <c:h val="0.530585623154942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 paperSize="9" orientation="landscape" horizontalDpi="0" verticalDpi="300" copies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977751226124853E-2"/>
          <c:y val="9.3093366100571576E-2"/>
          <c:w val="0.92207212634012259"/>
          <c:h val="0.81982222404696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[1]Tabelle1!$A$12</c:f>
              <c:strCache>
                <c:ptCount val="1"/>
                <c:pt idx="0">
                  <c:v>bei 1 ha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[1]Tabelle1!$B$11:$N$11</c:f>
              <c:strCache>
                <c:ptCount val="13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2">
                  <c:v>Jahr</c:v>
                </c:pt>
              </c:strCache>
            </c:strRef>
          </c:cat>
          <c:val>
            <c:numRef>
              <c:f>[1]Tabelle1!$B$12:$N$12</c:f>
              <c:numCache>
                <c:formatCode>General</c:formatCode>
                <c:ptCount val="13"/>
                <c:pt idx="0">
                  <c:v>75</c:v>
                </c:pt>
                <c:pt idx="1">
                  <c:v>70</c:v>
                </c:pt>
                <c:pt idx="2">
                  <c:v>48</c:v>
                </c:pt>
                <c:pt idx="3">
                  <c:v>-10</c:v>
                </c:pt>
                <c:pt idx="4">
                  <c:v>52</c:v>
                </c:pt>
                <c:pt idx="5">
                  <c:v>85</c:v>
                </c:pt>
                <c:pt idx="6">
                  <c:v>79</c:v>
                </c:pt>
                <c:pt idx="7">
                  <c:v>137</c:v>
                </c:pt>
                <c:pt idx="8">
                  <c:v>77</c:v>
                </c:pt>
                <c:pt idx="9">
                  <c:v>-1</c:v>
                </c:pt>
                <c:pt idx="10">
                  <c:v>66</c:v>
                </c:pt>
                <c:pt idx="11">
                  <c:v>68</c:v>
                </c:pt>
                <c:pt idx="12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2-45C1-A68C-67FFC052EA53}"/>
            </c:ext>
          </c:extLst>
        </c:ser>
        <c:ser>
          <c:idx val="1"/>
          <c:order val="1"/>
          <c:tx>
            <c:strRef>
              <c:f>[1]Tabelle1!$A$13</c:f>
              <c:strCache>
                <c:ptCount val="1"/>
                <c:pt idx="0">
                  <c:v>bei 2 ha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[1]Tabelle1!$B$11:$N$11</c:f>
              <c:strCache>
                <c:ptCount val="13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2">
                  <c:v>Jahr</c:v>
                </c:pt>
              </c:strCache>
            </c:strRef>
          </c:cat>
          <c:val>
            <c:numRef>
              <c:f>[1]Tabelle1!$B$13:$N$13</c:f>
              <c:numCache>
                <c:formatCode>General</c:formatCode>
                <c:ptCount val="13"/>
                <c:pt idx="0">
                  <c:v>22</c:v>
                </c:pt>
                <c:pt idx="1">
                  <c:v>12</c:v>
                </c:pt>
                <c:pt idx="2">
                  <c:v>-32</c:v>
                </c:pt>
                <c:pt idx="3">
                  <c:v>-164</c:v>
                </c:pt>
                <c:pt idx="4">
                  <c:v>-56</c:v>
                </c:pt>
                <c:pt idx="5">
                  <c:v>26</c:v>
                </c:pt>
                <c:pt idx="6">
                  <c:v>14</c:v>
                </c:pt>
                <c:pt idx="7">
                  <c:v>114</c:v>
                </c:pt>
                <c:pt idx="8">
                  <c:v>10</c:v>
                </c:pt>
                <c:pt idx="9">
                  <c:v>-130</c:v>
                </c:pt>
                <c:pt idx="10">
                  <c:v>4</c:v>
                </c:pt>
                <c:pt idx="11">
                  <c:v>16</c:v>
                </c:pt>
                <c:pt idx="12">
                  <c:v>-164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2-45C1-A68C-67FFC052EA53}"/>
            </c:ext>
          </c:extLst>
        </c:ser>
        <c:ser>
          <c:idx val="2"/>
          <c:order val="2"/>
          <c:tx>
            <c:strRef>
              <c:f>[1]Tabelle1!$A$14</c:f>
              <c:strCache>
                <c:ptCount val="1"/>
                <c:pt idx="0">
                  <c:v>bei 3 ha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[1]Tabelle1!$B$11:$N$11</c:f>
              <c:strCache>
                <c:ptCount val="13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2">
                  <c:v>Jahr</c:v>
                </c:pt>
              </c:strCache>
            </c:strRef>
          </c:cat>
          <c:val>
            <c:numRef>
              <c:f>[1]Tabelle1!$B$14:$N$14</c:f>
              <c:numCache>
                <c:formatCode>General</c:formatCode>
                <c:ptCount val="13"/>
                <c:pt idx="0">
                  <c:v>-31</c:v>
                </c:pt>
                <c:pt idx="1">
                  <c:v>-46</c:v>
                </c:pt>
                <c:pt idx="2">
                  <c:v>-112</c:v>
                </c:pt>
                <c:pt idx="3">
                  <c:v>-318</c:v>
                </c:pt>
                <c:pt idx="4">
                  <c:v>-164</c:v>
                </c:pt>
                <c:pt idx="5">
                  <c:v>-33</c:v>
                </c:pt>
                <c:pt idx="6">
                  <c:v>-51</c:v>
                </c:pt>
                <c:pt idx="7">
                  <c:v>91</c:v>
                </c:pt>
                <c:pt idx="8">
                  <c:v>-57</c:v>
                </c:pt>
                <c:pt idx="9">
                  <c:v>-259</c:v>
                </c:pt>
                <c:pt idx="10">
                  <c:v>-58</c:v>
                </c:pt>
                <c:pt idx="11">
                  <c:v>-36</c:v>
                </c:pt>
                <c:pt idx="12">
                  <c:v>-1074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E2-45C1-A68C-67FFC052EA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5743480"/>
        <c:axId val="1"/>
      </c:barChart>
      <c:catAx>
        <c:axId val="2157434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5743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127834273568702"/>
          <c:y val="0.39940057068954904"/>
          <c:w val="3.3881915403574062E-2"/>
          <c:h val="0.192192755820534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76</xdr:row>
      <xdr:rowOff>0</xdr:rowOff>
    </xdr:from>
    <xdr:to>
      <xdr:col>9</xdr:col>
      <xdr:colOff>670560</xdr:colOff>
      <xdr:row>110</xdr:row>
      <xdr:rowOff>30480</xdr:rowOff>
    </xdr:to>
    <xdr:graphicFrame macro="">
      <xdr:nvGraphicFramePr>
        <xdr:cNvPr id="3073" name="Diagramm 1">
          <a:extLst>
            <a:ext uri="{FF2B5EF4-FFF2-40B4-BE49-F238E27FC236}">
              <a16:creationId xmlns:a16="http://schemas.microsoft.com/office/drawing/2014/main" id="{42EA8F82-E0A5-4D86-A2BB-E03163143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1173480</xdr:colOff>
      <xdr:row>19</xdr:row>
      <xdr:rowOff>121920</xdr:rowOff>
    </xdr:from>
    <xdr:to>
      <xdr:col>13</xdr:col>
      <xdr:colOff>342900</xdr:colOff>
      <xdr:row>34</xdr:row>
      <xdr:rowOff>121920</xdr:rowOff>
    </xdr:to>
    <xdr:graphicFrame macro="">
      <xdr:nvGraphicFramePr>
        <xdr:cNvPr id="3074" name="Diagramm 2">
          <a:extLst>
            <a:ext uri="{FF2B5EF4-FFF2-40B4-BE49-F238E27FC236}">
              <a16:creationId xmlns:a16="http://schemas.microsoft.com/office/drawing/2014/main" id="{E1B7F2AC-57F7-4982-B6C2-A3AF958F6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73</xdr:row>
      <xdr:rowOff>0</xdr:rowOff>
    </xdr:from>
    <xdr:to>
      <xdr:col>9</xdr:col>
      <xdr:colOff>670560</xdr:colOff>
      <xdr:row>107</xdr:row>
      <xdr:rowOff>30480</xdr:rowOff>
    </xdr:to>
    <xdr:graphicFrame macro="">
      <xdr:nvGraphicFramePr>
        <xdr:cNvPr id="1027" name="Diagramm 3">
          <a:extLst>
            <a:ext uri="{FF2B5EF4-FFF2-40B4-BE49-F238E27FC236}">
              <a16:creationId xmlns:a16="http://schemas.microsoft.com/office/drawing/2014/main" id="{2C53D690-999C-481F-92B0-DBE7FD992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685800</xdr:colOff>
      <xdr:row>15</xdr:row>
      <xdr:rowOff>22860</xdr:rowOff>
    </xdr:to>
    <xdr:graphicFrame macro="">
      <xdr:nvGraphicFramePr>
        <xdr:cNvPr id="2049" name="Diagramm 1">
          <a:extLst>
            <a:ext uri="{FF2B5EF4-FFF2-40B4-BE49-F238E27FC236}">
              <a16:creationId xmlns:a16="http://schemas.microsoft.com/office/drawing/2014/main" id="{6D1FE834-4778-4985-8F75-6840EF2DE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Ochssner\Tim\Arbeit%20Tim\Vortr&#228;ge\STRAU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Tabelle4"/>
      <sheetName val="Tabelle5"/>
      <sheetName val="Tabelle6"/>
      <sheetName val="Tabelle7"/>
      <sheetName val="Tabelle8"/>
      <sheetName val="Tabelle9"/>
      <sheetName val="Tabelle10"/>
      <sheetName val="Tabelle11"/>
      <sheetName val="Tabelle12"/>
      <sheetName val="Tabelle13"/>
      <sheetName val="Tabelle14"/>
      <sheetName val="Tabelle15"/>
      <sheetName val="Tabelle16"/>
    </sheetNames>
    <sheetDataSet>
      <sheetData sheetId="0">
        <row r="11">
          <cell r="B11" t="str">
            <v>Januar</v>
          </cell>
          <cell r="C11" t="str">
            <v>Februar</v>
          </cell>
          <cell r="D11" t="str">
            <v>März</v>
          </cell>
          <cell r="E11" t="str">
            <v>April</v>
          </cell>
          <cell r="F11" t="str">
            <v>Mai</v>
          </cell>
          <cell r="G11" t="str">
            <v>Juni</v>
          </cell>
          <cell r="H11" t="str">
            <v>Juli</v>
          </cell>
          <cell r="I11" t="str">
            <v>August</v>
          </cell>
          <cell r="J11" t="str">
            <v>September</v>
          </cell>
          <cell r="K11" t="str">
            <v>Oktober</v>
          </cell>
          <cell r="L11" t="str">
            <v>November</v>
          </cell>
          <cell r="M11" t="str">
            <v>Dezember</v>
          </cell>
          <cell r="N11" t="str">
            <v>Jahr</v>
          </cell>
        </row>
        <row r="12">
          <cell r="A12" t="str">
            <v xml:space="preserve">bei 1 ha </v>
          </cell>
          <cell r="B12">
            <v>75</v>
          </cell>
          <cell r="C12">
            <v>70</v>
          </cell>
          <cell r="D12">
            <v>48</v>
          </cell>
          <cell r="E12">
            <v>-10</v>
          </cell>
          <cell r="F12">
            <v>52</v>
          </cell>
          <cell r="G12">
            <v>85</v>
          </cell>
          <cell r="H12">
            <v>79</v>
          </cell>
          <cell r="I12">
            <v>137</v>
          </cell>
          <cell r="J12">
            <v>77</v>
          </cell>
          <cell r="K12">
            <v>-1</v>
          </cell>
          <cell r="L12">
            <v>66</v>
          </cell>
          <cell r="M12">
            <v>68</v>
          </cell>
          <cell r="N12">
            <v>746</v>
          </cell>
        </row>
        <row r="13">
          <cell r="A13" t="str">
            <v>bei 2 ha</v>
          </cell>
          <cell r="B13">
            <v>22</v>
          </cell>
          <cell r="C13">
            <v>12</v>
          </cell>
          <cell r="D13">
            <v>-32</v>
          </cell>
          <cell r="E13">
            <v>-164</v>
          </cell>
          <cell r="F13">
            <v>-56</v>
          </cell>
          <cell r="G13">
            <v>26</v>
          </cell>
          <cell r="H13">
            <v>14</v>
          </cell>
          <cell r="I13">
            <v>114</v>
          </cell>
          <cell r="J13">
            <v>10</v>
          </cell>
          <cell r="K13">
            <v>-130</v>
          </cell>
          <cell r="L13">
            <v>4</v>
          </cell>
          <cell r="M13">
            <v>16</v>
          </cell>
          <cell r="N13">
            <v>-164</v>
          </cell>
        </row>
        <row r="14">
          <cell r="A14" t="str">
            <v>bei 3 ha</v>
          </cell>
          <cell r="B14">
            <v>-31</v>
          </cell>
          <cell r="C14">
            <v>-46</v>
          </cell>
          <cell r="D14">
            <v>-112</v>
          </cell>
          <cell r="E14">
            <v>-318</v>
          </cell>
          <cell r="F14">
            <v>-164</v>
          </cell>
          <cell r="G14">
            <v>-33</v>
          </cell>
          <cell r="H14">
            <v>-51</v>
          </cell>
          <cell r="I14">
            <v>91</v>
          </cell>
          <cell r="J14">
            <v>-57</v>
          </cell>
          <cell r="K14">
            <v>-259</v>
          </cell>
          <cell r="L14">
            <v>-58</v>
          </cell>
          <cell r="M14">
            <v>-36</v>
          </cell>
          <cell r="N14">
            <v>-1074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3" zoomScale="75" workbookViewId="0">
      <selection activeCell="A34" sqref="A34"/>
    </sheetView>
  </sheetViews>
  <sheetFormatPr baseColWidth="10" defaultColWidth="11.44140625" defaultRowHeight="13.2" x14ac:dyDescent="0.25"/>
  <cols>
    <col min="1" max="1" width="28.5546875" style="67" bestFit="1" customWidth="1"/>
    <col min="2" max="11" width="4.44140625" style="54" bestFit="1" customWidth="1"/>
    <col min="12" max="13" width="4.5546875" style="54" bestFit="1" customWidth="1"/>
    <col min="14" max="14" width="5.109375" style="54" bestFit="1" customWidth="1"/>
    <col min="15" max="16384" width="11.44140625" style="54"/>
  </cols>
  <sheetData>
    <row r="1" spans="1:14" s="52" customFormat="1" ht="52.8" x14ac:dyDescent="0.25">
      <c r="A1" s="62"/>
      <c r="B1" s="52" t="s">
        <v>0</v>
      </c>
      <c r="C1" s="52" t="s">
        <v>1</v>
      </c>
      <c r="D1" s="52" t="s">
        <v>2</v>
      </c>
      <c r="E1" s="52" t="s">
        <v>3</v>
      </c>
      <c r="F1" s="52" t="s">
        <v>4</v>
      </c>
      <c r="G1" s="52" t="s">
        <v>5</v>
      </c>
      <c r="H1" s="52" t="s">
        <v>6</v>
      </c>
      <c r="I1" s="52" t="s">
        <v>7</v>
      </c>
      <c r="J1" s="52" t="s">
        <v>8</v>
      </c>
      <c r="K1" s="52" t="s">
        <v>9</v>
      </c>
      <c r="L1" s="52" t="s">
        <v>10</v>
      </c>
      <c r="M1" s="52" t="s">
        <v>11</v>
      </c>
      <c r="N1" s="52" t="s">
        <v>12</v>
      </c>
    </row>
    <row r="2" spans="1:14" s="53" customFormat="1" x14ac:dyDescent="0.25">
      <c r="A2" s="63" t="s">
        <v>57</v>
      </c>
      <c r="B2" s="53">
        <v>16</v>
      </c>
      <c r="C2" s="53">
        <v>16</v>
      </c>
      <c r="D2" s="53">
        <v>16</v>
      </c>
      <c r="E2" s="53">
        <v>18</v>
      </c>
      <c r="F2" s="53">
        <v>20</v>
      </c>
      <c r="G2" s="53">
        <v>18</v>
      </c>
      <c r="H2" s="53">
        <v>18</v>
      </c>
      <c r="I2" s="53">
        <v>20</v>
      </c>
      <c r="J2" s="53">
        <v>18</v>
      </c>
      <c r="K2" s="53">
        <v>16</v>
      </c>
      <c r="L2" s="53">
        <v>16</v>
      </c>
      <c r="M2" s="53">
        <v>15</v>
      </c>
      <c r="N2" s="53">
        <f>SUM(B2:M2)</f>
        <v>207</v>
      </c>
    </row>
    <row r="3" spans="1:14" s="55" customFormat="1" x14ac:dyDescent="0.25">
      <c r="A3" s="64" t="s">
        <v>13</v>
      </c>
      <c r="B3" s="55">
        <v>21</v>
      </c>
      <c r="C3" s="55">
        <v>20</v>
      </c>
      <c r="D3" s="55">
        <v>22</v>
      </c>
      <c r="E3" s="55">
        <v>19</v>
      </c>
      <c r="F3" s="55">
        <v>21</v>
      </c>
      <c r="G3" s="55">
        <v>19</v>
      </c>
      <c r="H3" s="55">
        <v>22</v>
      </c>
      <c r="I3" s="55">
        <v>22</v>
      </c>
      <c r="J3" s="55">
        <v>20</v>
      </c>
      <c r="K3" s="55">
        <v>21</v>
      </c>
      <c r="L3" s="55">
        <v>21</v>
      </c>
      <c r="M3" s="55">
        <v>19</v>
      </c>
      <c r="N3" s="55">
        <f>SUM(B3:M3)</f>
        <v>247</v>
      </c>
    </row>
    <row r="4" spans="1:14" s="56" customFormat="1" ht="26.4" x14ac:dyDescent="0.25">
      <c r="A4" s="65" t="s">
        <v>60</v>
      </c>
      <c r="B4" s="56">
        <f>MMULT(C2,8)</f>
        <v>128</v>
      </c>
      <c r="C4" s="56">
        <f t="shared" ref="C4:M4" si="0">MMULT(C2,8)</f>
        <v>128</v>
      </c>
      <c r="D4" s="56">
        <f t="shared" si="0"/>
        <v>128</v>
      </c>
      <c r="E4" s="56">
        <f t="shared" si="0"/>
        <v>144</v>
      </c>
      <c r="F4" s="56">
        <f t="shared" si="0"/>
        <v>160</v>
      </c>
      <c r="G4" s="56">
        <f t="shared" si="0"/>
        <v>144</v>
      </c>
      <c r="H4" s="56">
        <f t="shared" si="0"/>
        <v>144</v>
      </c>
      <c r="I4" s="56">
        <f t="shared" si="0"/>
        <v>160</v>
      </c>
      <c r="J4" s="56">
        <f t="shared" si="0"/>
        <v>144</v>
      </c>
      <c r="K4" s="56">
        <f t="shared" si="0"/>
        <v>128</v>
      </c>
      <c r="L4" s="56">
        <f t="shared" si="0"/>
        <v>128</v>
      </c>
      <c r="M4" s="56">
        <f t="shared" si="0"/>
        <v>120</v>
      </c>
      <c r="N4" s="56">
        <f>SUM(B4:M4)</f>
        <v>1656</v>
      </c>
    </row>
    <row r="5" spans="1:14" s="57" customFormat="1" x14ac:dyDescent="0.25">
      <c r="A5" s="66" t="s">
        <v>58</v>
      </c>
      <c r="B5" s="57">
        <f t="shared" ref="B5:N5" si="1">B3*8</f>
        <v>168</v>
      </c>
      <c r="C5" s="57">
        <f t="shared" si="1"/>
        <v>160</v>
      </c>
      <c r="D5" s="57">
        <f t="shared" si="1"/>
        <v>176</v>
      </c>
      <c r="E5" s="57">
        <f t="shared" si="1"/>
        <v>152</v>
      </c>
      <c r="F5" s="57">
        <f t="shared" si="1"/>
        <v>168</v>
      </c>
      <c r="G5" s="57">
        <f t="shared" si="1"/>
        <v>152</v>
      </c>
      <c r="H5" s="57">
        <f t="shared" si="1"/>
        <v>176</v>
      </c>
      <c r="I5" s="57">
        <f t="shared" si="1"/>
        <v>176</v>
      </c>
      <c r="J5" s="57">
        <f t="shared" si="1"/>
        <v>160</v>
      </c>
      <c r="K5" s="57">
        <f t="shared" si="1"/>
        <v>168</v>
      </c>
      <c r="L5" s="57">
        <f t="shared" si="1"/>
        <v>168</v>
      </c>
      <c r="M5" s="57">
        <f t="shared" si="1"/>
        <v>152</v>
      </c>
      <c r="N5" s="57">
        <f t="shared" si="1"/>
        <v>1976</v>
      </c>
    </row>
    <row r="6" spans="1:14" x14ac:dyDescent="0.25">
      <c r="A6" s="67" t="s">
        <v>59</v>
      </c>
      <c r="B6" s="54">
        <f t="shared" ref="B6:N6" si="2">B5-B4</f>
        <v>40</v>
      </c>
      <c r="C6" s="54">
        <f t="shared" si="2"/>
        <v>32</v>
      </c>
      <c r="D6" s="54">
        <f t="shared" si="2"/>
        <v>48</v>
      </c>
      <c r="E6" s="54">
        <f t="shared" si="2"/>
        <v>8</v>
      </c>
      <c r="F6" s="54">
        <f t="shared" si="2"/>
        <v>8</v>
      </c>
      <c r="G6" s="54">
        <f t="shared" si="2"/>
        <v>8</v>
      </c>
      <c r="H6" s="54">
        <f t="shared" si="2"/>
        <v>32</v>
      </c>
      <c r="I6" s="54">
        <f t="shared" si="2"/>
        <v>16</v>
      </c>
      <c r="J6" s="54">
        <f t="shared" si="2"/>
        <v>16</v>
      </c>
      <c r="K6" s="54">
        <f t="shared" si="2"/>
        <v>40</v>
      </c>
      <c r="L6" s="54">
        <f t="shared" si="2"/>
        <v>40</v>
      </c>
      <c r="M6" s="54">
        <f t="shared" si="2"/>
        <v>32</v>
      </c>
      <c r="N6" s="54">
        <f t="shared" si="2"/>
        <v>320</v>
      </c>
    </row>
    <row r="7" spans="1:14" s="58" customFormat="1" x14ac:dyDescent="0.25">
      <c r="A7" s="68" t="s">
        <v>14</v>
      </c>
      <c r="B7" s="58">
        <v>34</v>
      </c>
      <c r="C7" s="58">
        <v>39</v>
      </c>
      <c r="D7" s="58">
        <v>45</v>
      </c>
      <c r="E7" s="58">
        <v>29</v>
      </c>
      <c r="F7" s="58">
        <v>36</v>
      </c>
      <c r="G7" s="58">
        <v>46</v>
      </c>
      <c r="H7" s="58">
        <v>42</v>
      </c>
      <c r="I7" s="58">
        <v>18</v>
      </c>
      <c r="J7" s="58">
        <v>52</v>
      </c>
      <c r="K7" s="58">
        <v>102</v>
      </c>
      <c r="L7" s="58">
        <v>12</v>
      </c>
      <c r="M7" s="58">
        <v>12</v>
      </c>
      <c r="N7" s="58">
        <v>467</v>
      </c>
    </row>
    <row r="8" spans="1:14" s="59" customFormat="1" x14ac:dyDescent="0.25">
      <c r="A8" s="69" t="s">
        <v>15</v>
      </c>
      <c r="B8" s="59">
        <v>15</v>
      </c>
      <c r="C8" s="59">
        <v>5</v>
      </c>
      <c r="D8" s="59">
        <v>21</v>
      </c>
      <c r="E8" s="59">
        <v>11</v>
      </c>
      <c r="F8" s="59">
        <v>1</v>
      </c>
      <c r="G8" s="59">
        <v>1</v>
      </c>
      <c r="H8" s="59">
        <v>1</v>
      </c>
      <c r="I8" s="59">
        <v>1</v>
      </c>
      <c r="J8" s="59">
        <v>9</v>
      </c>
      <c r="K8" s="59">
        <v>21</v>
      </c>
      <c r="L8" s="59">
        <v>16</v>
      </c>
      <c r="M8" s="59">
        <v>6</v>
      </c>
      <c r="N8" s="59">
        <v>108</v>
      </c>
    </row>
    <row r="9" spans="1:14" s="60" customFormat="1" x14ac:dyDescent="0.25">
      <c r="A9" s="70" t="s">
        <v>16</v>
      </c>
      <c r="B9" s="60">
        <v>2</v>
      </c>
      <c r="C9" s="60">
        <v>2</v>
      </c>
      <c r="D9" s="60">
        <v>2</v>
      </c>
      <c r="E9" s="60">
        <v>102</v>
      </c>
      <c r="F9" s="60">
        <v>37</v>
      </c>
      <c r="G9" s="60">
        <v>0</v>
      </c>
      <c r="H9" s="60">
        <v>2</v>
      </c>
      <c r="I9" s="60">
        <v>2</v>
      </c>
      <c r="J9" s="60">
        <v>2</v>
      </c>
      <c r="K9" s="60">
        <v>2</v>
      </c>
      <c r="L9" s="60">
        <v>2</v>
      </c>
      <c r="M9" s="60">
        <v>2</v>
      </c>
      <c r="N9" s="60">
        <v>157</v>
      </c>
    </row>
    <row r="10" spans="1:14" s="59" customFormat="1" x14ac:dyDescent="0.25">
      <c r="A10" s="69" t="s">
        <v>17</v>
      </c>
      <c r="B10" s="59">
        <v>2</v>
      </c>
      <c r="C10" s="59">
        <v>12</v>
      </c>
      <c r="D10" s="59">
        <v>12</v>
      </c>
      <c r="E10" s="59">
        <v>12</v>
      </c>
      <c r="F10" s="59">
        <v>34</v>
      </c>
      <c r="G10" s="59">
        <v>12</v>
      </c>
      <c r="H10" s="59">
        <v>20</v>
      </c>
      <c r="I10" s="59">
        <v>2</v>
      </c>
      <c r="J10" s="59">
        <v>4</v>
      </c>
      <c r="K10" s="59">
        <v>4</v>
      </c>
      <c r="L10" s="59">
        <v>32</v>
      </c>
      <c r="M10" s="59">
        <v>32</v>
      </c>
      <c r="N10" s="59">
        <v>178</v>
      </c>
    </row>
    <row r="11" spans="1:14" s="61" customFormat="1" x14ac:dyDescent="0.25">
      <c r="A11" s="71" t="s">
        <v>18</v>
      </c>
      <c r="B11" s="61">
        <f t="shared" ref="B11:N11" si="3">SUM(B7:B10)</f>
        <v>53</v>
      </c>
      <c r="C11" s="61">
        <f t="shared" si="3"/>
        <v>58</v>
      </c>
      <c r="D11" s="61">
        <f t="shared" si="3"/>
        <v>80</v>
      </c>
      <c r="E11" s="61">
        <f t="shared" si="3"/>
        <v>154</v>
      </c>
      <c r="F11" s="61">
        <f t="shared" si="3"/>
        <v>108</v>
      </c>
      <c r="G11" s="61">
        <f t="shared" si="3"/>
        <v>59</v>
      </c>
      <c r="H11" s="61">
        <f t="shared" si="3"/>
        <v>65</v>
      </c>
      <c r="I11" s="61">
        <f t="shared" si="3"/>
        <v>23</v>
      </c>
      <c r="J11" s="61">
        <f t="shared" si="3"/>
        <v>67</v>
      </c>
      <c r="K11" s="61">
        <f t="shared" si="3"/>
        <v>129</v>
      </c>
      <c r="L11" s="61">
        <f t="shared" si="3"/>
        <v>62</v>
      </c>
      <c r="M11" s="61">
        <f t="shared" si="3"/>
        <v>52</v>
      </c>
      <c r="N11" s="61">
        <f t="shared" si="3"/>
        <v>910</v>
      </c>
    </row>
    <row r="15" spans="1:14" ht="26.4" x14ac:dyDescent="0.25">
      <c r="A15" s="67" t="s">
        <v>61</v>
      </c>
      <c r="B15" s="72">
        <f>B4/B7</f>
        <v>3.7647058823529411</v>
      </c>
      <c r="C15" s="72">
        <f t="shared" ref="C15:M15" si="4">C4/C7</f>
        <v>3.2820512820512819</v>
      </c>
      <c r="D15" s="72">
        <f t="shared" si="4"/>
        <v>2.8444444444444446</v>
      </c>
      <c r="E15" s="72">
        <f t="shared" si="4"/>
        <v>4.9655172413793105</v>
      </c>
      <c r="F15" s="72">
        <f t="shared" si="4"/>
        <v>4.4444444444444446</v>
      </c>
      <c r="G15" s="72">
        <f t="shared" si="4"/>
        <v>3.1304347826086958</v>
      </c>
      <c r="H15" s="72">
        <f t="shared" si="4"/>
        <v>3.4285714285714284</v>
      </c>
      <c r="I15" s="72">
        <f t="shared" si="4"/>
        <v>8.8888888888888893</v>
      </c>
      <c r="J15" s="72">
        <f t="shared" si="4"/>
        <v>2.7692307692307692</v>
      </c>
      <c r="K15" s="72">
        <f t="shared" si="4"/>
        <v>1.2549019607843137</v>
      </c>
      <c r="L15" s="72">
        <f t="shared" si="4"/>
        <v>10.666666666666666</v>
      </c>
      <c r="M15" s="72">
        <f t="shared" si="4"/>
        <v>10</v>
      </c>
    </row>
  </sheetData>
  <phoneticPr fontId="4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landscape" horizontalDpi="300" verticalDpi="300" r:id="rId1"/>
  <headerFooter alignWithMargins="0">
    <oddHeader>&amp;A</oddHeader>
    <oddFooter>Seite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75" workbookViewId="0">
      <selection activeCell="N12" sqref="A1:N12"/>
    </sheetView>
  </sheetViews>
  <sheetFormatPr baseColWidth="10" defaultColWidth="11.44140625" defaultRowHeight="13.2" x14ac:dyDescent="0.25"/>
  <cols>
    <col min="1" max="1" width="28.5546875" style="54" bestFit="1" customWidth="1"/>
    <col min="2" max="13" width="4.33203125" style="54" bestFit="1" customWidth="1"/>
    <col min="14" max="14" width="6.6640625" style="54" customWidth="1"/>
    <col min="15" max="16384" width="11.44140625" style="54"/>
  </cols>
  <sheetData>
    <row r="1" spans="1:14" s="52" customFormat="1" ht="52.8" x14ac:dyDescent="0.25">
      <c r="B1" s="52" t="s">
        <v>0</v>
      </c>
      <c r="C1" s="52" t="s">
        <v>1</v>
      </c>
      <c r="D1" s="52" t="s">
        <v>2</v>
      </c>
      <c r="E1" s="52" t="s">
        <v>3</v>
      </c>
      <c r="F1" s="52" t="s">
        <v>4</v>
      </c>
      <c r="G1" s="52" t="s">
        <v>5</v>
      </c>
      <c r="H1" s="52" t="s">
        <v>6</v>
      </c>
      <c r="I1" s="52" t="s">
        <v>7</v>
      </c>
      <c r="J1" s="52" t="s">
        <v>8</v>
      </c>
      <c r="K1" s="52" t="s">
        <v>9</v>
      </c>
      <c r="L1" s="52" t="s">
        <v>10</v>
      </c>
      <c r="M1" s="52" t="s">
        <v>11</v>
      </c>
      <c r="N1" s="52" t="s">
        <v>12</v>
      </c>
    </row>
    <row r="2" spans="1:14" s="75" customFormat="1" x14ac:dyDescent="0.25">
      <c r="A2" s="75" t="s">
        <v>57</v>
      </c>
      <c r="B2" s="75">
        <v>16</v>
      </c>
      <c r="C2" s="75">
        <v>16</v>
      </c>
      <c r="D2" s="75">
        <v>16</v>
      </c>
      <c r="E2" s="75">
        <v>18</v>
      </c>
      <c r="F2" s="75">
        <v>20</v>
      </c>
      <c r="G2" s="75">
        <v>18</v>
      </c>
      <c r="H2" s="75">
        <v>18</v>
      </c>
      <c r="I2" s="75">
        <v>20</v>
      </c>
      <c r="J2" s="75">
        <v>18</v>
      </c>
      <c r="K2" s="75">
        <v>16</v>
      </c>
      <c r="L2" s="75">
        <v>16</v>
      </c>
      <c r="M2" s="75">
        <v>15</v>
      </c>
      <c r="N2" s="76">
        <f>SUM(B2:M2)</f>
        <v>207</v>
      </c>
    </row>
    <row r="3" spans="1:14" s="55" customFormat="1" x14ac:dyDescent="0.25">
      <c r="A3" s="55" t="s">
        <v>13</v>
      </c>
      <c r="B3" s="55">
        <v>21</v>
      </c>
      <c r="C3" s="55">
        <v>20</v>
      </c>
      <c r="D3" s="55">
        <v>22</v>
      </c>
      <c r="E3" s="55">
        <v>19</v>
      </c>
      <c r="F3" s="55">
        <v>21</v>
      </c>
      <c r="G3" s="55">
        <v>19</v>
      </c>
      <c r="H3" s="55">
        <v>22</v>
      </c>
      <c r="I3" s="55">
        <v>22</v>
      </c>
      <c r="J3" s="55">
        <v>20</v>
      </c>
      <c r="K3" s="55">
        <v>21</v>
      </c>
      <c r="L3" s="55">
        <v>21</v>
      </c>
      <c r="M3" s="55">
        <v>19</v>
      </c>
      <c r="N3" s="77">
        <f>SUM(B3:M3)</f>
        <v>247</v>
      </c>
    </row>
    <row r="4" spans="1:14" s="57" customFormat="1" x14ac:dyDescent="0.25">
      <c r="A4" s="57" t="s">
        <v>60</v>
      </c>
      <c r="B4" s="57">
        <f>MMULT(C2,8)</f>
        <v>128</v>
      </c>
      <c r="C4" s="57">
        <f>MMULT(C2,8)</f>
        <v>128</v>
      </c>
      <c r="D4" s="57">
        <f>MMULT(D2,8)</f>
        <v>128</v>
      </c>
      <c r="E4" s="57">
        <f t="shared" ref="E4:M4" si="0">MMULT(E2,8)</f>
        <v>144</v>
      </c>
      <c r="F4" s="57">
        <f t="shared" si="0"/>
        <v>160</v>
      </c>
      <c r="G4" s="57">
        <f t="shared" si="0"/>
        <v>144</v>
      </c>
      <c r="H4" s="57">
        <f t="shared" si="0"/>
        <v>144</v>
      </c>
      <c r="I4" s="57">
        <f t="shared" si="0"/>
        <v>160</v>
      </c>
      <c r="J4" s="57">
        <f t="shared" si="0"/>
        <v>144</v>
      </c>
      <c r="K4" s="57">
        <f t="shared" si="0"/>
        <v>128</v>
      </c>
      <c r="L4" s="57">
        <f t="shared" si="0"/>
        <v>128</v>
      </c>
      <c r="M4" s="57">
        <f t="shared" si="0"/>
        <v>120</v>
      </c>
      <c r="N4" s="78">
        <f>SUM(B4:M4)</f>
        <v>1656</v>
      </c>
    </row>
    <row r="5" spans="1:14" s="57" customFormat="1" x14ac:dyDescent="0.25">
      <c r="A5" s="57" t="s">
        <v>58</v>
      </c>
      <c r="B5" s="57">
        <f>B3*8</f>
        <v>168</v>
      </c>
      <c r="C5" s="57">
        <f>C3*8</f>
        <v>160</v>
      </c>
      <c r="D5" s="57">
        <f t="shared" ref="D5:M5" si="1">D3*8</f>
        <v>176</v>
      </c>
      <c r="E5" s="57">
        <f t="shared" si="1"/>
        <v>152</v>
      </c>
      <c r="F5" s="57">
        <f t="shared" si="1"/>
        <v>168</v>
      </c>
      <c r="G5" s="57">
        <f t="shared" si="1"/>
        <v>152</v>
      </c>
      <c r="H5" s="57">
        <f t="shared" si="1"/>
        <v>176</v>
      </c>
      <c r="I5" s="57">
        <f t="shared" si="1"/>
        <v>176</v>
      </c>
      <c r="J5" s="57">
        <f t="shared" si="1"/>
        <v>160</v>
      </c>
      <c r="K5" s="57">
        <f t="shared" si="1"/>
        <v>168</v>
      </c>
      <c r="L5" s="57">
        <f t="shared" si="1"/>
        <v>168</v>
      </c>
      <c r="M5" s="57">
        <f t="shared" si="1"/>
        <v>152</v>
      </c>
      <c r="N5" s="78">
        <f>N3*8</f>
        <v>1976</v>
      </c>
    </row>
    <row r="6" spans="1:14" x14ac:dyDescent="0.25">
      <c r="A6" s="54" t="s">
        <v>59</v>
      </c>
      <c r="B6" s="54">
        <f>B5-B4</f>
        <v>40</v>
      </c>
      <c r="C6" s="54">
        <f t="shared" ref="C6:N6" si="2">C5-C4</f>
        <v>32</v>
      </c>
      <c r="D6" s="54">
        <f t="shared" si="2"/>
        <v>48</v>
      </c>
      <c r="E6" s="54">
        <f t="shared" si="2"/>
        <v>8</v>
      </c>
      <c r="F6" s="54">
        <f t="shared" si="2"/>
        <v>8</v>
      </c>
      <c r="G6" s="54">
        <f t="shared" si="2"/>
        <v>8</v>
      </c>
      <c r="H6" s="54">
        <f t="shared" si="2"/>
        <v>32</v>
      </c>
      <c r="I6" s="54">
        <f t="shared" si="2"/>
        <v>16</v>
      </c>
      <c r="J6" s="54">
        <f t="shared" si="2"/>
        <v>16</v>
      </c>
      <c r="K6" s="54">
        <f t="shared" si="2"/>
        <v>40</v>
      </c>
      <c r="L6" s="54">
        <f t="shared" si="2"/>
        <v>40</v>
      </c>
      <c r="M6" s="54">
        <f t="shared" si="2"/>
        <v>32</v>
      </c>
      <c r="N6" s="79">
        <f t="shared" si="2"/>
        <v>320</v>
      </c>
    </row>
    <row r="7" spans="1:14" s="58" customFormat="1" x14ac:dyDescent="0.25">
      <c r="A7" s="58" t="s">
        <v>62</v>
      </c>
      <c r="B7" s="58">
        <v>4</v>
      </c>
      <c r="C7" s="58">
        <v>36</v>
      </c>
      <c r="D7" s="58">
        <v>54</v>
      </c>
      <c r="E7" s="58">
        <v>22</v>
      </c>
      <c r="F7" s="58">
        <v>30</v>
      </c>
      <c r="G7" s="58">
        <v>26</v>
      </c>
      <c r="H7" s="58">
        <v>22</v>
      </c>
      <c r="I7" s="58">
        <v>15</v>
      </c>
      <c r="J7" s="58">
        <v>2</v>
      </c>
      <c r="K7" s="58">
        <v>12</v>
      </c>
      <c r="L7" s="58">
        <v>2</v>
      </c>
      <c r="M7" s="58">
        <v>8</v>
      </c>
      <c r="N7" s="80">
        <f>SUM(B7:M7)</f>
        <v>233</v>
      </c>
    </row>
    <row r="8" spans="1:14" s="73" customFormat="1" x14ac:dyDescent="0.25">
      <c r="A8" s="73" t="s">
        <v>63</v>
      </c>
      <c r="B8" s="73">
        <f>SUM(B7:B7)</f>
        <v>4</v>
      </c>
      <c r="C8" s="73">
        <f>SUM(C7:C7)</f>
        <v>36</v>
      </c>
      <c r="D8" s="73">
        <f>SUM(D7:D7)</f>
        <v>54</v>
      </c>
      <c r="E8" s="73">
        <f>SUM(E7:E7)</f>
        <v>22</v>
      </c>
      <c r="F8" s="73">
        <v>50</v>
      </c>
      <c r="G8" s="73">
        <v>29</v>
      </c>
      <c r="H8" s="73">
        <v>47</v>
      </c>
      <c r="I8" s="73">
        <v>35</v>
      </c>
      <c r="J8" s="73">
        <f>SUM(J7:J7)</f>
        <v>2</v>
      </c>
      <c r="K8" s="73">
        <v>112</v>
      </c>
      <c r="L8" s="73">
        <f>SUM(L7:L7)</f>
        <v>2</v>
      </c>
      <c r="M8" s="73">
        <f>SUM(M7:M7)</f>
        <v>8</v>
      </c>
      <c r="N8" s="81">
        <f>SUM(B8:M8)</f>
        <v>401</v>
      </c>
    </row>
    <row r="9" spans="1:14" s="74" customFormat="1" x14ac:dyDescent="0.25">
      <c r="A9" s="74" t="s">
        <v>64</v>
      </c>
      <c r="B9" s="74">
        <v>4</v>
      </c>
      <c r="C9" s="74">
        <v>36</v>
      </c>
      <c r="D9" s="74">
        <v>54</v>
      </c>
      <c r="E9" s="74">
        <v>22</v>
      </c>
      <c r="F9" s="74">
        <v>50</v>
      </c>
      <c r="G9" s="74">
        <v>44</v>
      </c>
      <c r="H9" s="74">
        <v>57</v>
      </c>
      <c r="I9" s="74">
        <v>57</v>
      </c>
      <c r="J9" s="74">
        <v>2</v>
      </c>
      <c r="K9" s="74">
        <v>162</v>
      </c>
      <c r="L9" s="74">
        <v>2</v>
      </c>
      <c r="M9" s="74">
        <v>8</v>
      </c>
      <c r="N9" s="82">
        <f>SUM(B9:M9)</f>
        <v>498</v>
      </c>
    </row>
    <row r="10" spans="1:14" s="86" customFormat="1" ht="52.8" x14ac:dyDescent="0.25">
      <c r="A10" s="85" t="s">
        <v>65</v>
      </c>
      <c r="B10" s="86">
        <f t="shared" ref="B10:M10" si="3">B4/B7</f>
        <v>32</v>
      </c>
      <c r="C10" s="86">
        <f t="shared" si="3"/>
        <v>3.5555555555555554</v>
      </c>
      <c r="D10" s="86">
        <f t="shared" si="3"/>
        <v>2.3703703703703702</v>
      </c>
      <c r="E10" s="86">
        <f t="shared" si="3"/>
        <v>6.5454545454545459</v>
      </c>
      <c r="F10" s="86">
        <f t="shared" si="3"/>
        <v>5.333333333333333</v>
      </c>
      <c r="G10" s="86">
        <f t="shared" si="3"/>
        <v>5.5384615384615383</v>
      </c>
      <c r="H10" s="86">
        <f t="shared" si="3"/>
        <v>6.5454545454545459</v>
      </c>
      <c r="I10" s="86">
        <f t="shared" si="3"/>
        <v>10.666666666666666</v>
      </c>
      <c r="J10" s="86">
        <f t="shared" si="3"/>
        <v>72</v>
      </c>
      <c r="K10" s="86">
        <f t="shared" si="3"/>
        <v>10.666666666666666</v>
      </c>
      <c r="L10" s="86">
        <f t="shared" si="3"/>
        <v>64</v>
      </c>
      <c r="M10" s="86">
        <f t="shared" si="3"/>
        <v>15</v>
      </c>
    </row>
    <row r="11" spans="1:14" s="84" customFormat="1" ht="66" x14ac:dyDescent="0.25">
      <c r="A11" s="83" t="s">
        <v>66</v>
      </c>
      <c r="B11" s="84">
        <f>B4/B8</f>
        <v>32</v>
      </c>
      <c r="C11" s="84">
        <f t="shared" ref="C11:M11" si="4">C4/C8</f>
        <v>3.5555555555555554</v>
      </c>
      <c r="D11" s="84">
        <f t="shared" si="4"/>
        <v>2.3703703703703702</v>
      </c>
      <c r="E11" s="84">
        <f t="shared" si="4"/>
        <v>6.5454545454545459</v>
      </c>
      <c r="F11" s="84">
        <f t="shared" si="4"/>
        <v>3.2</v>
      </c>
      <c r="G11" s="84">
        <f t="shared" si="4"/>
        <v>4.9655172413793105</v>
      </c>
      <c r="H11" s="84">
        <f t="shared" si="4"/>
        <v>3.0638297872340425</v>
      </c>
      <c r="I11" s="84">
        <f t="shared" si="4"/>
        <v>4.5714285714285712</v>
      </c>
      <c r="J11" s="84">
        <f t="shared" si="4"/>
        <v>72</v>
      </c>
      <c r="K11" s="84">
        <f t="shared" si="4"/>
        <v>1.1428571428571428</v>
      </c>
      <c r="L11" s="84">
        <f t="shared" si="4"/>
        <v>64</v>
      </c>
      <c r="M11" s="84">
        <f t="shared" si="4"/>
        <v>15</v>
      </c>
    </row>
    <row r="12" spans="1:14" s="56" customFormat="1" ht="66" x14ac:dyDescent="0.25">
      <c r="A12" s="65" t="s">
        <v>67</v>
      </c>
      <c r="B12" s="56">
        <f>B4/B9</f>
        <v>32</v>
      </c>
      <c r="C12" s="56">
        <f t="shared" ref="C12:M12" si="5">C4/C9</f>
        <v>3.5555555555555554</v>
      </c>
      <c r="D12" s="56">
        <f t="shared" si="5"/>
        <v>2.3703703703703702</v>
      </c>
      <c r="E12" s="56">
        <f t="shared" si="5"/>
        <v>6.5454545454545459</v>
      </c>
      <c r="F12" s="56">
        <f t="shared" si="5"/>
        <v>3.2</v>
      </c>
      <c r="G12" s="56">
        <f t="shared" si="5"/>
        <v>3.2727272727272729</v>
      </c>
      <c r="H12" s="56">
        <f t="shared" si="5"/>
        <v>2.5263157894736841</v>
      </c>
      <c r="I12" s="56">
        <f t="shared" si="5"/>
        <v>2.807017543859649</v>
      </c>
      <c r="J12" s="56">
        <f t="shared" si="5"/>
        <v>72</v>
      </c>
      <c r="K12" s="56">
        <f t="shared" si="5"/>
        <v>0.79012345679012341</v>
      </c>
      <c r="L12" s="56">
        <f t="shared" si="5"/>
        <v>64</v>
      </c>
      <c r="M12" s="56">
        <f t="shared" si="5"/>
        <v>15</v>
      </c>
    </row>
  </sheetData>
  <phoneticPr fontId="4" type="noConversion"/>
  <printOptions gridLines="1" gridLinesSet="0"/>
  <pageMargins left="0.78740157499999996" right="0.78740157499999996" top="0.984251969" bottom="0.984251969" header="0.51181102300000003" footer="0.51181102300000003"/>
  <pageSetup paperSize="9" orientation="landscape" horizontalDpi="300" verticalDpi="300" r:id="rId1"/>
  <headerFooter alignWithMargins="0">
    <oddHeader>&amp;A</oddHeader>
    <oddFooter>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zoomScale="50" workbookViewId="0">
      <pane ySplit="300" activePane="bottomLeft"/>
      <selection activeCell="B1" sqref="B1:M65536"/>
      <selection pane="bottomLeft" activeCell="N16" sqref="N16"/>
    </sheetView>
  </sheetViews>
  <sheetFormatPr baseColWidth="10" defaultRowHeight="13.2" x14ac:dyDescent="0.25"/>
  <cols>
    <col min="1" max="1" width="23.109375" customWidth="1"/>
    <col min="2" max="2" width="11.44140625" style="3" customWidth="1"/>
    <col min="3" max="3" width="11.44140625" style="5" customWidth="1"/>
    <col min="4" max="4" width="11.44140625" style="7" customWidth="1"/>
    <col min="5" max="5" width="11.44140625" style="9" customWidth="1"/>
    <col min="6" max="6" width="11.44140625" style="11" customWidth="1"/>
    <col min="7" max="7" width="11.44140625" style="13" customWidth="1"/>
    <col min="8" max="8" width="11.44140625" style="3" customWidth="1"/>
    <col min="9" max="9" width="11.44140625" style="15" customWidth="1"/>
    <col min="10" max="10" width="11.44140625" style="17" customWidth="1"/>
    <col min="11" max="11" width="11.44140625" style="7" customWidth="1"/>
    <col min="12" max="12" width="11.44140625" style="19" customWidth="1"/>
    <col min="13" max="13" width="11.44140625" style="13" customWidth="1"/>
  </cols>
  <sheetData>
    <row r="1" spans="1:14" ht="17.399999999999999" x14ac:dyDescent="0.3">
      <c r="A1" s="21"/>
      <c r="B1" s="22" t="s">
        <v>0</v>
      </c>
      <c r="C1" s="23" t="s">
        <v>1</v>
      </c>
      <c r="D1" s="24" t="s">
        <v>2</v>
      </c>
      <c r="E1" s="25" t="s">
        <v>3</v>
      </c>
      <c r="F1" s="26" t="s">
        <v>4</v>
      </c>
      <c r="G1" s="27" t="s">
        <v>5</v>
      </c>
      <c r="H1" s="22" t="s">
        <v>6</v>
      </c>
      <c r="I1" s="28" t="s">
        <v>7</v>
      </c>
      <c r="J1" s="29" t="s">
        <v>8</v>
      </c>
      <c r="K1" s="24" t="s">
        <v>9</v>
      </c>
      <c r="L1" s="30" t="s">
        <v>10</v>
      </c>
      <c r="M1" s="27" t="s">
        <v>11</v>
      </c>
      <c r="N1" s="21" t="s">
        <v>19</v>
      </c>
    </row>
    <row r="2" spans="1:14" ht="17.399999999999999" x14ac:dyDescent="0.3">
      <c r="A2" s="21"/>
      <c r="B2" s="22"/>
      <c r="C2" s="23"/>
      <c r="D2" s="24"/>
      <c r="E2" s="25"/>
      <c r="F2" s="26"/>
      <c r="G2" s="27"/>
      <c r="H2" s="22"/>
      <c r="I2" s="28"/>
      <c r="J2" s="29"/>
      <c r="K2" s="24"/>
      <c r="L2" s="30"/>
      <c r="M2" s="27"/>
      <c r="N2" s="21"/>
    </row>
    <row r="3" spans="1:14" ht="17.399999999999999" x14ac:dyDescent="0.3">
      <c r="A3" s="21" t="s">
        <v>20</v>
      </c>
      <c r="B3" s="22"/>
      <c r="C3" s="23"/>
      <c r="D3" s="24"/>
      <c r="E3" s="25"/>
      <c r="F3" s="26"/>
      <c r="G3" s="27"/>
      <c r="H3" s="22"/>
      <c r="I3" s="28"/>
      <c r="J3" s="29"/>
      <c r="K3" s="24"/>
      <c r="L3" s="30"/>
      <c r="M3" s="27"/>
      <c r="N3" s="21"/>
    </row>
    <row r="4" spans="1:14" ht="17.399999999999999" x14ac:dyDescent="0.3">
      <c r="A4" s="21" t="s">
        <v>21</v>
      </c>
      <c r="B4" s="22">
        <v>30</v>
      </c>
      <c r="C4" s="23">
        <v>30</v>
      </c>
      <c r="D4" s="24">
        <v>20</v>
      </c>
      <c r="E4" s="25"/>
      <c r="F4" s="26"/>
      <c r="G4" s="27"/>
      <c r="H4" s="22"/>
      <c r="I4" s="28"/>
      <c r="J4" s="29"/>
      <c r="K4" s="24"/>
      <c r="L4" s="30"/>
      <c r="M4" s="27">
        <v>10</v>
      </c>
      <c r="N4" s="21">
        <f>SUM(B4:M4)</f>
        <v>90</v>
      </c>
    </row>
    <row r="5" spans="1:14" ht="17.399999999999999" x14ac:dyDescent="0.3">
      <c r="A5" s="21" t="s">
        <v>22</v>
      </c>
      <c r="B5" s="22">
        <v>2</v>
      </c>
      <c r="C5" s="23">
        <v>2</v>
      </c>
      <c r="D5" s="24" t="s">
        <v>23</v>
      </c>
      <c r="E5" s="25" t="s">
        <v>23</v>
      </c>
      <c r="F5" s="26"/>
      <c r="G5" s="27"/>
      <c r="H5" s="22"/>
      <c r="I5" s="28"/>
      <c r="J5" s="29"/>
      <c r="K5" s="24"/>
      <c r="L5" s="30"/>
      <c r="M5" s="27"/>
      <c r="N5" s="21">
        <f t="shared" ref="N5:N20" si="0">SUM(B5:M5)</f>
        <v>4</v>
      </c>
    </row>
    <row r="6" spans="1:14" ht="17.399999999999999" x14ac:dyDescent="0.3">
      <c r="A6" s="21" t="s">
        <v>24</v>
      </c>
      <c r="B6" s="22"/>
      <c r="C6" s="23">
        <v>5</v>
      </c>
      <c r="D6" s="24">
        <v>5</v>
      </c>
      <c r="E6" s="25"/>
      <c r="F6" s="26"/>
      <c r="G6" s="27"/>
      <c r="H6" s="22"/>
      <c r="I6" s="28"/>
      <c r="J6" s="29"/>
      <c r="K6" s="24"/>
      <c r="L6" s="30"/>
      <c r="M6" s="27"/>
      <c r="N6" s="21">
        <f t="shared" si="0"/>
        <v>10</v>
      </c>
    </row>
    <row r="7" spans="1:14" ht="17.399999999999999" x14ac:dyDescent="0.3">
      <c r="A7" s="21" t="s">
        <v>25</v>
      </c>
      <c r="B7" s="22"/>
      <c r="C7" s="23" t="s">
        <v>23</v>
      </c>
      <c r="D7" s="24">
        <v>3</v>
      </c>
      <c r="E7" s="25" t="s">
        <v>23</v>
      </c>
      <c r="F7" s="26"/>
      <c r="G7" s="27"/>
      <c r="H7" s="22"/>
      <c r="I7" s="28"/>
      <c r="J7" s="29"/>
      <c r="K7" s="24"/>
      <c r="L7" s="30"/>
      <c r="M7" s="27"/>
      <c r="N7" s="21">
        <f t="shared" si="0"/>
        <v>3</v>
      </c>
    </row>
    <row r="8" spans="1:14" ht="17.399999999999999" x14ac:dyDescent="0.3">
      <c r="A8" s="21" t="s">
        <v>26</v>
      </c>
      <c r="B8" s="22"/>
      <c r="C8" s="23"/>
      <c r="D8" s="24"/>
      <c r="E8" s="25">
        <v>4</v>
      </c>
      <c r="F8" s="26"/>
      <c r="G8" s="27"/>
      <c r="H8" s="22"/>
      <c r="I8" s="28"/>
      <c r="J8" s="29"/>
      <c r="K8" s="24"/>
      <c r="L8" s="30"/>
      <c r="M8" s="27"/>
      <c r="N8" s="21">
        <f t="shared" si="0"/>
        <v>4</v>
      </c>
    </row>
    <row r="9" spans="1:14" ht="17.399999999999999" x14ac:dyDescent="0.3">
      <c r="A9" s="21" t="s">
        <v>27</v>
      </c>
      <c r="B9" s="22"/>
      <c r="C9" s="23"/>
      <c r="D9" s="24"/>
      <c r="E9" s="25">
        <v>4</v>
      </c>
      <c r="F9" s="26"/>
      <c r="G9" s="27"/>
      <c r="H9" s="22"/>
      <c r="I9" s="28"/>
      <c r="J9" s="29"/>
      <c r="K9" s="24"/>
      <c r="L9" s="30"/>
      <c r="M9" s="27"/>
      <c r="N9" s="21">
        <f t="shared" si="0"/>
        <v>4</v>
      </c>
    </row>
    <row r="10" spans="1:14" ht="17.399999999999999" x14ac:dyDescent="0.3">
      <c r="A10" s="21" t="s">
        <v>28</v>
      </c>
      <c r="B10" s="22"/>
      <c r="C10" s="23"/>
      <c r="D10" s="24">
        <v>15</v>
      </c>
      <c r="E10" s="25">
        <v>15</v>
      </c>
      <c r="F10" s="26"/>
      <c r="G10" s="27"/>
      <c r="H10" s="22"/>
      <c r="I10" s="28"/>
      <c r="J10" s="29"/>
      <c r="K10" s="24"/>
      <c r="L10" s="30"/>
      <c r="M10" s="27"/>
      <c r="N10" s="21">
        <f t="shared" si="0"/>
        <v>30</v>
      </c>
    </row>
    <row r="11" spans="1:14" ht="17.399999999999999" x14ac:dyDescent="0.3">
      <c r="A11" s="21" t="s">
        <v>29</v>
      </c>
      <c r="B11" s="22"/>
      <c r="C11" s="23"/>
      <c r="D11" s="24"/>
      <c r="E11" s="25">
        <v>4</v>
      </c>
      <c r="F11" s="26"/>
      <c r="G11" s="27"/>
      <c r="H11" s="22"/>
      <c r="I11" s="28"/>
      <c r="J11" s="29"/>
      <c r="K11" s="24"/>
      <c r="L11" s="30"/>
      <c r="M11" s="27"/>
      <c r="N11" s="21">
        <f t="shared" si="0"/>
        <v>4</v>
      </c>
    </row>
    <row r="12" spans="1:14" ht="17.399999999999999" x14ac:dyDescent="0.3">
      <c r="A12" s="21" t="s">
        <v>27</v>
      </c>
      <c r="B12" s="22"/>
      <c r="C12" s="23"/>
      <c r="D12" s="24"/>
      <c r="E12" s="25"/>
      <c r="F12" s="26">
        <v>8</v>
      </c>
      <c r="G12" s="27"/>
      <c r="H12" s="22"/>
      <c r="I12" s="28"/>
      <c r="J12" s="29"/>
      <c r="K12" s="24"/>
      <c r="L12" s="30"/>
      <c r="M12" s="27"/>
      <c r="N12" s="21">
        <f t="shared" si="0"/>
        <v>8</v>
      </c>
    </row>
    <row r="13" spans="1:14" ht="17.399999999999999" x14ac:dyDescent="0.3">
      <c r="A13" s="21" t="s">
        <v>29</v>
      </c>
      <c r="B13" s="22"/>
      <c r="C13" s="23"/>
      <c r="D13" s="24"/>
      <c r="E13" s="25"/>
      <c r="F13" s="26">
        <v>6</v>
      </c>
      <c r="G13" s="27"/>
      <c r="H13" s="22"/>
      <c r="I13" s="28"/>
      <c r="J13" s="29"/>
      <c r="K13" s="24"/>
      <c r="L13" s="30"/>
      <c r="M13" s="27"/>
      <c r="N13" s="21">
        <f t="shared" si="0"/>
        <v>6</v>
      </c>
    </row>
    <row r="14" spans="1:14" ht="17.399999999999999" x14ac:dyDescent="0.3">
      <c r="A14" s="21" t="s">
        <v>30</v>
      </c>
      <c r="B14" s="22"/>
      <c r="C14" s="23"/>
      <c r="D14" s="24"/>
      <c r="E14" s="25"/>
      <c r="F14" s="26">
        <v>20</v>
      </c>
      <c r="G14" s="27"/>
      <c r="H14" s="22"/>
      <c r="I14" s="28"/>
      <c r="J14" s="29"/>
      <c r="K14" s="24"/>
      <c r="L14" s="30"/>
      <c r="M14" s="27"/>
      <c r="N14" s="21">
        <f t="shared" si="0"/>
        <v>20</v>
      </c>
    </row>
    <row r="15" spans="1:14" ht="17.399999999999999" x14ac:dyDescent="0.3">
      <c r="A15" s="21" t="s">
        <v>31</v>
      </c>
      <c r="B15" s="22"/>
      <c r="C15" s="23"/>
      <c r="D15" s="24"/>
      <c r="E15" s="25"/>
      <c r="F15" s="26"/>
      <c r="G15" s="27">
        <v>30</v>
      </c>
      <c r="H15" s="22"/>
      <c r="I15" s="28"/>
      <c r="J15" s="29"/>
      <c r="K15" s="24"/>
      <c r="L15" s="30"/>
      <c r="M15" s="27"/>
      <c r="N15" s="21">
        <f t="shared" si="0"/>
        <v>30</v>
      </c>
    </row>
    <row r="16" spans="1:14" ht="17.399999999999999" x14ac:dyDescent="0.3">
      <c r="A16" s="21" t="s">
        <v>27</v>
      </c>
      <c r="B16" s="22"/>
      <c r="C16" s="23"/>
      <c r="D16" s="24"/>
      <c r="E16" s="25"/>
      <c r="F16" s="26"/>
      <c r="G16" s="27">
        <v>8</v>
      </c>
      <c r="H16" s="22"/>
      <c r="I16" s="28"/>
      <c r="J16" s="29"/>
      <c r="K16" s="24"/>
      <c r="L16" s="30"/>
      <c r="M16" s="27"/>
      <c r="N16" s="21">
        <f t="shared" si="0"/>
        <v>8</v>
      </c>
    </row>
    <row r="17" spans="1:14" ht="17.399999999999999" x14ac:dyDescent="0.3">
      <c r="A17" s="21" t="s">
        <v>29</v>
      </c>
      <c r="B17" s="22"/>
      <c r="C17" s="23"/>
      <c r="D17" s="24"/>
      <c r="E17" s="25"/>
      <c r="F17" s="26"/>
      <c r="G17" s="27">
        <v>6</v>
      </c>
      <c r="H17" s="22"/>
      <c r="I17" s="28"/>
      <c r="J17" s="29"/>
      <c r="K17" s="24"/>
      <c r="L17" s="30"/>
      <c r="M17" s="27"/>
      <c r="N17" s="21">
        <f t="shared" si="0"/>
        <v>6</v>
      </c>
    </row>
    <row r="18" spans="1:14" ht="17.399999999999999" x14ac:dyDescent="0.3">
      <c r="A18" s="21" t="s">
        <v>31</v>
      </c>
      <c r="B18" s="22"/>
      <c r="C18" s="23"/>
      <c r="D18" s="24"/>
      <c r="E18" s="25"/>
      <c r="F18" s="26"/>
      <c r="G18" s="27"/>
      <c r="H18" s="22">
        <v>30</v>
      </c>
      <c r="I18" s="28"/>
      <c r="J18" s="29"/>
      <c r="K18" s="24"/>
      <c r="L18" s="30"/>
      <c r="M18" s="27"/>
      <c r="N18" s="21">
        <f t="shared" si="0"/>
        <v>30</v>
      </c>
    </row>
    <row r="19" spans="1:14" ht="17.399999999999999" x14ac:dyDescent="0.3">
      <c r="A19" s="21" t="s">
        <v>27</v>
      </c>
      <c r="B19" s="22"/>
      <c r="C19" s="23"/>
      <c r="D19" s="24"/>
      <c r="E19" s="25"/>
      <c r="F19" s="26"/>
      <c r="G19" s="27"/>
      <c r="H19" s="22">
        <v>4</v>
      </c>
      <c r="I19" s="28"/>
      <c r="J19" s="29"/>
      <c r="K19" s="24"/>
      <c r="L19" s="30"/>
      <c r="M19" s="27"/>
      <c r="N19" s="21">
        <f t="shared" si="0"/>
        <v>4</v>
      </c>
    </row>
    <row r="20" spans="1:14" ht="17.399999999999999" x14ac:dyDescent="0.3">
      <c r="A20" s="21" t="s">
        <v>29</v>
      </c>
      <c r="B20" s="22"/>
      <c r="C20" s="23"/>
      <c r="D20" s="24"/>
      <c r="E20" s="25"/>
      <c r="F20" s="26"/>
      <c r="G20" s="27"/>
      <c r="H20" s="22">
        <v>6</v>
      </c>
      <c r="I20" s="28"/>
      <c r="J20" s="29"/>
      <c r="K20" s="24"/>
      <c r="L20" s="30"/>
      <c r="M20" s="27"/>
      <c r="N20" s="21">
        <f t="shared" si="0"/>
        <v>6</v>
      </c>
    </row>
    <row r="21" spans="1:14" ht="17.399999999999999" x14ac:dyDescent="0.3">
      <c r="A21" s="21" t="s">
        <v>32</v>
      </c>
      <c r="B21" s="22"/>
      <c r="C21" s="23"/>
      <c r="D21" s="24"/>
      <c r="E21" s="25"/>
      <c r="F21" s="26"/>
      <c r="G21" s="27"/>
      <c r="H21" s="22"/>
      <c r="I21" s="28">
        <v>8</v>
      </c>
      <c r="J21" s="29"/>
      <c r="K21" s="24"/>
      <c r="L21" s="30"/>
      <c r="M21" s="27"/>
      <c r="N21" s="21">
        <f t="shared" ref="N21:N27" si="1">SUM(B21:M21)</f>
        <v>8</v>
      </c>
    </row>
    <row r="22" spans="1:14" ht="17.399999999999999" x14ac:dyDescent="0.3">
      <c r="A22" s="21" t="s">
        <v>33</v>
      </c>
      <c r="B22" s="22"/>
      <c r="C22" s="23"/>
      <c r="D22" s="24"/>
      <c r="E22" s="25"/>
      <c r="F22" s="26"/>
      <c r="G22" s="27"/>
      <c r="H22" s="22"/>
      <c r="I22" s="28">
        <v>4</v>
      </c>
      <c r="J22" s="29"/>
      <c r="K22" s="24"/>
      <c r="L22" s="30"/>
      <c r="M22" s="27"/>
      <c r="N22" s="21">
        <f t="shared" si="1"/>
        <v>4</v>
      </c>
    </row>
    <row r="23" spans="1:14" ht="17.399999999999999" x14ac:dyDescent="0.3">
      <c r="A23" s="21" t="s">
        <v>29</v>
      </c>
      <c r="B23" s="22"/>
      <c r="C23" s="23"/>
      <c r="D23" s="24"/>
      <c r="E23" s="25"/>
      <c r="F23" s="26"/>
      <c r="G23" s="27"/>
      <c r="H23" s="22"/>
      <c r="I23" s="28">
        <v>4</v>
      </c>
      <c r="J23" s="29"/>
      <c r="K23" s="24"/>
      <c r="L23" s="30"/>
      <c r="M23" s="27"/>
      <c r="N23" s="21">
        <f t="shared" si="1"/>
        <v>4</v>
      </c>
    </row>
    <row r="24" spans="1:14" ht="17.399999999999999" x14ac:dyDescent="0.3">
      <c r="A24" s="21" t="s">
        <v>34</v>
      </c>
      <c r="B24" s="22"/>
      <c r="C24" s="23"/>
      <c r="D24" s="24"/>
      <c r="E24" s="25"/>
      <c r="F24" s="26"/>
      <c r="G24" s="27"/>
      <c r="H24" s="22"/>
      <c r="I24" s="28"/>
      <c r="J24" s="29">
        <v>50</v>
      </c>
      <c r="K24" s="24">
        <v>100</v>
      </c>
      <c r="L24" s="30">
        <v>10</v>
      </c>
      <c r="M24" s="27"/>
      <c r="N24" s="21">
        <f t="shared" si="1"/>
        <v>160</v>
      </c>
    </row>
    <row r="25" spans="1:14" ht="17.399999999999999" x14ac:dyDescent="0.3">
      <c r="A25" s="21" t="s">
        <v>35</v>
      </c>
      <c r="B25" s="22">
        <v>2</v>
      </c>
      <c r="C25" s="23">
        <v>2</v>
      </c>
      <c r="D25" s="24">
        <v>2</v>
      </c>
      <c r="E25" s="25">
        <v>2</v>
      </c>
      <c r="F25" s="26">
        <v>2</v>
      </c>
      <c r="G25" s="27">
        <v>2</v>
      </c>
      <c r="H25" s="22">
        <v>2</v>
      </c>
      <c r="I25" s="28">
        <v>2</v>
      </c>
      <c r="J25" s="29">
        <v>2</v>
      </c>
      <c r="K25" s="24">
        <v>2</v>
      </c>
      <c r="L25" s="30">
        <v>2</v>
      </c>
      <c r="M25" s="27">
        <v>2</v>
      </c>
      <c r="N25" s="21">
        <f t="shared" si="1"/>
        <v>24</v>
      </c>
    </row>
    <row r="26" spans="1:14" ht="17.399999999999999" x14ac:dyDescent="0.3">
      <c r="A26" s="21"/>
      <c r="B26" s="22"/>
      <c r="C26" s="23"/>
      <c r="D26" s="24"/>
      <c r="E26" s="25"/>
      <c r="F26" s="26"/>
      <c r="G26" s="27"/>
      <c r="H26" s="22"/>
      <c r="I26" s="28"/>
      <c r="J26" s="29"/>
      <c r="K26" s="24"/>
      <c r="L26" s="30"/>
      <c r="M26" s="27"/>
      <c r="N26" s="21">
        <f t="shared" si="1"/>
        <v>0</v>
      </c>
    </row>
    <row r="27" spans="1:14" s="1" customFormat="1" ht="17.399999999999999" x14ac:dyDescent="0.3">
      <c r="A27" s="31" t="s">
        <v>36</v>
      </c>
      <c r="B27" s="32">
        <f>SUM(B4:B25)</f>
        <v>34</v>
      </c>
      <c r="C27" s="33">
        <f t="shared" ref="C27:M27" si="2">SUM(C4:C25)</f>
        <v>39</v>
      </c>
      <c r="D27" s="34">
        <f t="shared" si="2"/>
        <v>45</v>
      </c>
      <c r="E27" s="35">
        <f t="shared" si="2"/>
        <v>29</v>
      </c>
      <c r="F27" s="36">
        <f t="shared" si="2"/>
        <v>36</v>
      </c>
      <c r="G27" s="37">
        <f t="shared" si="2"/>
        <v>46</v>
      </c>
      <c r="H27" s="32">
        <f t="shared" si="2"/>
        <v>42</v>
      </c>
      <c r="I27" s="38">
        <f t="shared" si="2"/>
        <v>18</v>
      </c>
      <c r="J27" s="39">
        <f t="shared" si="2"/>
        <v>52</v>
      </c>
      <c r="K27" s="34">
        <f t="shared" si="2"/>
        <v>102</v>
      </c>
      <c r="L27" s="40">
        <f t="shared" si="2"/>
        <v>12</v>
      </c>
      <c r="M27" s="37">
        <f t="shared" si="2"/>
        <v>12</v>
      </c>
      <c r="N27" s="31">
        <f t="shared" si="1"/>
        <v>467</v>
      </c>
    </row>
    <row r="50" spans="1:14" ht="15" x14ac:dyDescent="0.25">
      <c r="A50" s="41" t="s">
        <v>37</v>
      </c>
      <c r="B50" s="42"/>
      <c r="C50" s="43"/>
      <c r="D50" s="44"/>
      <c r="E50" s="45"/>
      <c r="F50" s="46"/>
      <c r="G50" s="47"/>
      <c r="H50" s="42"/>
      <c r="I50" s="48"/>
      <c r="J50" s="49"/>
      <c r="K50" s="44"/>
      <c r="L50" s="50"/>
      <c r="M50" s="47"/>
      <c r="N50" s="41"/>
    </row>
    <row r="51" spans="1:14" ht="15" x14ac:dyDescent="0.25">
      <c r="A51" s="41"/>
      <c r="B51" s="42"/>
      <c r="C51" s="43"/>
      <c r="D51" s="44"/>
      <c r="E51" s="45"/>
      <c r="F51" s="46"/>
      <c r="G51" s="47"/>
      <c r="H51" s="42"/>
      <c r="I51" s="48"/>
      <c r="J51" s="49"/>
      <c r="K51" s="44"/>
      <c r="L51" s="50"/>
      <c r="M51" s="47"/>
      <c r="N51" s="41"/>
    </row>
    <row r="52" spans="1:14" ht="15" x14ac:dyDescent="0.25">
      <c r="A52" s="41" t="s">
        <v>38</v>
      </c>
      <c r="B52" s="42"/>
      <c r="C52" s="43"/>
      <c r="D52" s="44"/>
      <c r="E52" s="45"/>
      <c r="F52" s="46"/>
      <c r="G52" s="47"/>
      <c r="H52" s="42"/>
      <c r="I52" s="48"/>
      <c r="J52" s="49">
        <v>1</v>
      </c>
      <c r="K52" s="44">
        <v>3</v>
      </c>
      <c r="L52" s="50">
        <v>1</v>
      </c>
      <c r="M52" s="47"/>
      <c r="N52" s="41">
        <f t="shared" ref="N52:N63" si="3">SUM(B52:M52)</f>
        <v>5</v>
      </c>
    </row>
    <row r="53" spans="1:14" ht="15" x14ac:dyDescent="0.25">
      <c r="A53" s="41" t="s">
        <v>39</v>
      </c>
      <c r="B53" s="42"/>
      <c r="C53" s="43"/>
      <c r="D53" s="44"/>
      <c r="E53" s="45"/>
      <c r="F53" s="46"/>
      <c r="G53" s="47"/>
      <c r="H53" s="42"/>
      <c r="I53" s="48"/>
      <c r="J53" s="49">
        <v>1</v>
      </c>
      <c r="K53" s="44">
        <v>2</v>
      </c>
      <c r="L53" s="50">
        <v>1</v>
      </c>
      <c r="M53" s="47"/>
      <c r="N53" s="41">
        <f t="shared" si="3"/>
        <v>4</v>
      </c>
    </row>
    <row r="54" spans="1:14" ht="15" x14ac:dyDescent="0.25">
      <c r="A54" s="41" t="s">
        <v>40</v>
      </c>
      <c r="B54" s="42"/>
      <c r="C54" s="43"/>
      <c r="D54" s="44"/>
      <c r="E54" s="45"/>
      <c r="F54" s="46"/>
      <c r="G54" s="47"/>
      <c r="H54" s="42"/>
      <c r="I54" s="48"/>
      <c r="J54" s="49">
        <v>2</v>
      </c>
      <c r="K54" s="44">
        <v>5</v>
      </c>
      <c r="L54" s="50">
        <v>1</v>
      </c>
      <c r="M54" s="47"/>
      <c r="N54" s="41">
        <f t="shared" si="3"/>
        <v>8</v>
      </c>
    </row>
    <row r="55" spans="1:14" ht="15" x14ac:dyDescent="0.25">
      <c r="A55" s="41" t="s">
        <v>41</v>
      </c>
      <c r="B55" s="42"/>
      <c r="C55" s="43"/>
      <c r="D55" s="44"/>
      <c r="E55" s="45"/>
      <c r="F55" s="46"/>
      <c r="G55" s="47"/>
      <c r="H55" s="42"/>
      <c r="I55" s="48"/>
      <c r="J55" s="49">
        <v>1</v>
      </c>
      <c r="K55" s="44">
        <v>3</v>
      </c>
      <c r="L55" s="50">
        <v>1</v>
      </c>
      <c r="M55" s="47"/>
      <c r="N55" s="41">
        <f t="shared" si="3"/>
        <v>5</v>
      </c>
    </row>
    <row r="56" spans="1:14" ht="15" x14ac:dyDescent="0.25">
      <c r="A56" s="41" t="s">
        <v>42</v>
      </c>
      <c r="B56" s="42"/>
      <c r="C56" s="43"/>
      <c r="D56" s="44"/>
      <c r="E56" s="45"/>
      <c r="F56" s="46"/>
      <c r="G56" s="47"/>
      <c r="H56" s="42"/>
      <c r="I56" s="48"/>
      <c r="J56" s="49">
        <v>1</v>
      </c>
      <c r="K56" s="44">
        <v>3</v>
      </c>
      <c r="L56" s="50">
        <v>1</v>
      </c>
      <c r="M56" s="47" t="s">
        <v>23</v>
      </c>
      <c r="N56" s="41">
        <f t="shared" si="3"/>
        <v>5</v>
      </c>
    </row>
    <row r="57" spans="1:14" ht="15" x14ac:dyDescent="0.25">
      <c r="A57" s="41" t="s">
        <v>43</v>
      </c>
      <c r="B57" s="42"/>
      <c r="C57" s="43"/>
      <c r="D57" s="44"/>
      <c r="E57" s="45"/>
      <c r="F57" s="46"/>
      <c r="G57" s="47"/>
      <c r="H57" s="42"/>
      <c r="I57" s="48"/>
      <c r="J57" s="49">
        <v>2</v>
      </c>
      <c r="K57" s="44">
        <v>4</v>
      </c>
      <c r="L57" s="50"/>
      <c r="M57" s="47"/>
      <c r="N57" s="41">
        <f t="shared" si="3"/>
        <v>6</v>
      </c>
    </row>
    <row r="58" spans="1:14" ht="15" x14ac:dyDescent="0.25">
      <c r="A58" s="41" t="s">
        <v>44</v>
      </c>
      <c r="B58" s="42"/>
      <c r="C58" s="43"/>
      <c r="D58" s="44"/>
      <c r="E58" s="45"/>
      <c r="F58" s="46"/>
      <c r="G58" s="47"/>
      <c r="H58" s="42"/>
      <c r="I58" s="48"/>
      <c r="J58" s="49"/>
      <c r="K58" s="44"/>
      <c r="L58" s="50">
        <v>10</v>
      </c>
      <c r="M58" s="47">
        <v>5</v>
      </c>
      <c r="N58" s="41">
        <f t="shared" si="3"/>
        <v>15</v>
      </c>
    </row>
    <row r="59" spans="1:14" ht="15" x14ac:dyDescent="0.25">
      <c r="A59" s="41" t="s">
        <v>45</v>
      </c>
      <c r="B59" s="42">
        <v>4</v>
      </c>
      <c r="C59" s="43"/>
      <c r="D59" s="44"/>
      <c r="E59" s="45"/>
      <c r="F59" s="46"/>
      <c r="G59" s="47"/>
      <c r="H59" s="42"/>
      <c r="I59" s="48"/>
      <c r="J59" s="49"/>
      <c r="K59" s="44"/>
      <c r="L59" s="50"/>
      <c r="M59" s="47"/>
      <c r="N59" s="41">
        <f t="shared" si="3"/>
        <v>4</v>
      </c>
    </row>
    <row r="60" spans="1:14" ht="15" x14ac:dyDescent="0.25">
      <c r="A60" s="41" t="s">
        <v>46</v>
      </c>
      <c r="B60" s="42">
        <v>10</v>
      </c>
      <c r="C60" s="43">
        <v>4</v>
      </c>
      <c r="D60" s="44"/>
      <c r="E60" s="45"/>
      <c r="F60" s="46"/>
      <c r="G60" s="47"/>
      <c r="H60" s="42"/>
      <c r="I60" s="48"/>
      <c r="J60" s="49"/>
      <c r="K60" s="44"/>
      <c r="L60" s="50"/>
      <c r="M60" s="47"/>
      <c r="N60" s="41">
        <f t="shared" si="3"/>
        <v>14</v>
      </c>
    </row>
    <row r="61" spans="1:14" ht="15" x14ac:dyDescent="0.25">
      <c r="A61" s="41" t="s">
        <v>47</v>
      </c>
      <c r="B61" s="42"/>
      <c r="C61" s="43"/>
      <c r="D61" s="44">
        <v>20</v>
      </c>
      <c r="E61" s="45">
        <v>10</v>
      </c>
      <c r="F61" s="46"/>
      <c r="G61" s="47"/>
      <c r="H61" s="42"/>
      <c r="I61" s="48"/>
      <c r="J61" s="49"/>
      <c r="K61" s="44"/>
      <c r="L61" s="50"/>
      <c r="M61" s="47"/>
      <c r="N61" s="41">
        <f t="shared" si="3"/>
        <v>30</v>
      </c>
    </row>
    <row r="62" spans="1:14" ht="15" x14ac:dyDescent="0.25">
      <c r="A62" s="41" t="s">
        <v>48</v>
      </c>
      <c r="B62" s="42">
        <v>1</v>
      </c>
      <c r="C62" s="43">
        <v>1</v>
      </c>
      <c r="D62" s="44">
        <v>1</v>
      </c>
      <c r="E62" s="45">
        <v>1</v>
      </c>
      <c r="F62" s="46">
        <v>1</v>
      </c>
      <c r="G62" s="47">
        <v>1</v>
      </c>
      <c r="H62" s="42">
        <v>1</v>
      </c>
      <c r="I62" s="48">
        <v>1</v>
      </c>
      <c r="J62" s="49">
        <v>1</v>
      </c>
      <c r="K62" s="44">
        <v>1</v>
      </c>
      <c r="L62" s="50">
        <v>1</v>
      </c>
      <c r="M62" s="47">
        <v>1</v>
      </c>
      <c r="N62" s="41">
        <f t="shared" si="3"/>
        <v>12</v>
      </c>
    </row>
    <row r="63" spans="1:14" ht="15" x14ac:dyDescent="0.25">
      <c r="A63" s="41"/>
      <c r="B63" s="42"/>
      <c r="C63" s="43"/>
      <c r="D63" s="44"/>
      <c r="E63" s="45"/>
      <c r="F63" s="46"/>
      <c r="G63" s="47"/>
      <c r="H63" s="42"/>
      <c r="I63" s="48"/>
      <c r="J63" s="49"/>
      <c r="K63" s="44"/>
      <c r="L63" s="50"/>
      <c r="M63" s="47"/>
      <c r="N63" s="41">
        <f t="shared" si="3"/>
        <v>0</v>
      </c>
    </row>
    <row r="64" spans="1:14" s="1" customFormat="1" ht="15.6" x14ac:dyDescent="0.3">
      <c r="A64" s="2" t="s">
        <v>36</v>
      </c>
      <c r="B64" s="4">
        <f>SUM(B52:B62)</f>
        <v>15</v>
      </c>
      <c r="C64" s="6">
        <f t="shared" ref="C64:M64" si="4">SUM(C52:C62)</f>
        <v>5</v>
      </c>
      <c r="D64" s="8">
        <f t="shared" si="4"/>
        <v>21</v>
      </c>
      <c r="E64" s="10">
        <f t="shared" si="4"/>
        <v>11</v>
      </c>
      <c r="F64" s="12">
        <f t="shared" si="4"/>
        <v>1</v>
      </c>
      <c r="G64" s="14">
        <f t="shared" si="4"/>
        <v>1</v>
      </c>
      <c r="H64" s="4">
        <f t="shared" si="4"/>
        <v>1</v>
      </c>
      <c r="I64" s="16">
        <f t="shared" si="4"/>
        <v>1</v>
      </c>
      <c r="J64" s="18">
        <f t="shared" si="4"/>
        <v>9</v>
      </c>
      <c r="K64" s="8">
        <f t="shared" si="4"/>
        <v>21</v>
      </c>
      <c r="L64" s="20">
        <f t="shared" si="4"/>
        <v>16</v>
      </c>
      <c r="M64" s="14">
        <f t="shared" si="4"/>
        <v>6</v>
      </c>
      <c r="N64" s="2">
        <f>SUM(B64:M64)</f>
        <v>108</v>
      </c>
    </row>
    <row r="65" spans="1:14" ht="15" x14ac:dyDescent="0.25">
      <c r="A65" s="41"/>
      <c r="B65" s="42"/>
      <c r="C65" s="43"/>
      <c r="D65" s="44"/>
      <c r="E65" s="45"/>
      <c r="F65" s="46"/>
      <c r="G65" s="47"/>
      <c r="H65" s="42"/>
      <c r="I65" s="48"/>
      <c r="J65" s="49"/>
      <c r="K65" s="44"/>
      <c r="L65" s="50"/>
      <c r="M65" s="47"/>
      <c r="N65" s="41"/>
    </row>
    <row r="66" spans="1:14" ht="15" x14ac:dyDescent="0.25">
      <c r="A66" s="41" t="s">
        <v>49</v>
      </c>
      <c r="B66" s="42"/>
      <c r="C66" s="43"/>
      <c r="D66" s="44"/>
      <c r="E66" s="45">
        <v>50</v>
      </c>
      <c r="F66" s="46"/>
      <c r="G66" s="47"/>
      <c r="H66" s="42"/>
      <c r="I66" s="48"/>
      <c r="J66" s="49"/>
      <c r="K66" s="44"/>
      <c r="L66" s="50"/>
      <c r="M66" s="47"/>
      <c r="N66" s="41"/>
    </row>
    <row r="67" spans="1:14" ht="15" x14ac:dyDescent="0.25">
      <c r="A67" s="41" t="s">
        <v>50</v>
      </c>
      <c r="B67" s="42"/>
      <c r="C67" s="43"/>
      <c r="D67" s="44"/>
      <c r="E67" s="45">
        <v>10</v>
      </c>
      <c r="F67" s="46">
        <v>10</v>
      </c>
      <c r="G67" s="47"/>
      <c r="H67" s="42"/>
      <c r="I67" s="48"/>
      <c r="J67" s="49"/>
      <c r="K67" s="44"/>
      <c r="L67" s="50"/>
      <c r="M67" s="47"/>
      <c r="N67" s="41">
        <f t="shared" ref="N67:N72" si="5">SUM(B67:M67)</f>
        <v>20</v>
      </c>
    </row>
    <row r="68" spans="1:14" ht="15" x14ac:dyDescent="0.25">
      <c r="A68" s="41" t="s">
        <v>51</v>
      </c>
      <c r="B68" s="42"/>
      <c r="C68" s="43"/>
      <c r="D68" s="44"/>
      <c r="E68" s="45">
        <v>30</v>
      </c>
      <c r="F68" s="46">
        <v>20</v>
      </c>
      <c r="G68" s="47"/>
      <c r="H68" s="42"/>
      <c r="I68" s="48"/>
      <c r="J68" s="49"/>
      <c r="K68" s="44"/>
      <c r="L68" s="50"/>
      <c r="M68" s="47"/>
      <c r="N68" s="41">
        <f t="shared" si="5"/>
        <v>50</v>
      </c>
    </row>
    <row r="69" spans="1:14" ht="15" x14ac:dyDescent="0.25">
      <c r="A69" s="41" t="s">
        <v>52</v>
      </c>
      <c r="B69" s="42"/>
      <c r="C69" s="43"/>
      <c r="D69" s="44"/>
      <c r="E69" s="45">
        <v>10</v>
      </c>
      <c r="F69" s="46">
        <v>5</v>
      </c>
      <c r="G69" s="47"/>
      <c r="H69" s="42"/>
      <c r="I69" s="48"/>
      <c r="J69" s="49"/>
      <c r="K69" s="44"/>
      <c r="L69" s="50"/>
      <c r="M69" s="47"/>
      <c r="N69" s="41">
        <f t="shared" si="5"/>
        <v>15</v>
      </c>
    </row>
    <row r="70" spans="1:14" ht="15" x14ac:dyDescent="0.25">
      <c r="A70" s="41" t="s">
        <v>53</v>
      </c>
      <c r="B70" s="42">
        <v>2</v>
      </c>
      <c r="C70" s="43">
        <v>2</v>
      </c>
      <c r="D70" s="44">
        <v>2</v>
      </c>
      <c r="E70" s="45">
        <v>2</v>
      </c>
      <c r="F70" s="46">
        <v>2</v>
      </c>
      <c r="G70" s="47"/>
      <c r="H70" s="42">
        <v>2</v>
      </c>
      <c r="I70" s="48">
        <v>2</v>
      </c>
      <c r="J70" s="49">
        <v>2</v>
      </c>
      <c r="K70" s="44">
        <v>2</v>
      </c>
      <c r="L70" s="50">
        <v>2</v>
      </c>
      <c r="M70" s="47">
        <v>2</v>
      </c>
      <c r="N70" s="41">
        <f t="shared" si="5"/>
        <v>22</v>
      </c>
    </row>
    <row r="71" spans="1:14" ht="15" x14ac:dyDescent="0.25">
      <c r="A71" s="41"/>
      <c r="B71" s="42"/>
      <c r="C71" s="43"/>
      <c r="D71" s="44"/>
      <c r="E71" s="45"/>
      <c r="F71" s="46"/>
      <c r="G71" s="47"/>
      <c r="H71" s="42"/>
      <c r="I71" s="48"/>
      <c r="J71" s="49"/>
      <c r="K71" s="44"/>
      <c r="L71" s="50"/>
      <c r="M71" s="47"/>
      <c r="N71" s="41">
        <f t="shared" si="5"/>
        <v>0</v>
      </c>
    </row>
    <row r="72" spans="1:14" s="1" customFormat="1" ht="15.6" x14ac:dyDescent="0.3">
      <c r="A72" s="2" t="s">
        <v>36</v>
      </c>
      <c r="B72" s="4">
        <f>SUM(B66:B70)</f>
        <v>2</v>
      </c>
      <c r="C72" s="6">
        <f t="shared" ref="C72:M72" si="6">SUM(C66:C70)</f>
        <v>2</v>
      </c>
      <c r="D72" s="8">
        <f t="shared" si="6"/>
        <v>2</v>
      </c>
      <c r="E72" s="10">
        <f t="shared" si="6"/>
        <v>102</v>
      </c>
      <c r="F72" s="12">
        <f t="shared" si="6"/>
        <v>37</v>
      </c>
      <c r="G72" s="14">
        <f t="shared" si="6"/>
        <v>0</v>
      </c>
      <c r="H72" s="4">
        <f t="shared" si="6"/>
        <v>2</v>
      </c>
      <c r="I72" s="16">
        <f t="shared" si="6"/>
        <v>2</v>
      </c>
      <c r="J72" s="18">
        <f t="shared" si="6"/>
        <v>2</v>
      </c>
      <c r="K72" s="8">
        <f t="shared" si="6"/>
        <v>2</v>
      </c>
      <c r="L72" s="20">
        <f t="shared" si="6"/>
        <v>2</v>
      </c>
      <c r="M72" s="14">
        <f t="shared" si="6"/>
        <v>2</v>
      </c>
      <c r="N72" s="2">
        <f t="shared" si="5"/>
        <v>157</v>
      </c>
    </row>
    <row r="73" spans="1:14" ht="15" x14ac:dyDescent="0.25">
      <c r="A73" s="41"/>
      <c r="B73" s="42"/>
      <c r="C73" s="43"/>
      <c r="D73" s="44"/>
      <c r="E73" s="45"/>
      <c r="F73" s="46"/>
      <c r="G73" s="47"/>
      <c r="H73" s="42"/>
      <c r="I73" s="48"/>
      <c r="J73" s="49"/>
      <c r="K73" s="44"/>
      <c r="L73" s="50"/>
      <c r="M73" s="47"/>
      <c r="N73" s="41"/>
    </row>
    <row r="74" spans="1:14" ht="15" x14ac:dyDescent="0.25">
      <c r="A74" s="41"/>
      <c r="B74" s="42"/>
      <c r="C74" s="43"/>
      <c r="D74" s="44"/>
      <c r="E74" s="45"/>
      <c r="F74" s="46"/>
      <c r="G74" s="47"/>
      <c r="H74" s="42"/>
      <c r="I74" s="48"/>
      <c r="J74" s="49"/>
      <c r="K74" s="44"/>
      <c r="L74" s="50"/>
      <c r="M74" s="47"/>
      <c r="N74" s="41"/>
    </row>
    <row r="75" spans="1:14" ht="15" x14ac:dyDescent="0.25">
      <c r="A75" s="41" t="s">
        <v>54</v>
      </c>
      <c r="B75" s="42"/>
      <c r="C75" s="43">
        <v>8</v>
      </c>
      <c r="D75" s="44">
        <v>8</v>
      </c>
      <c r="E75" s="45">
        <v>8</v>
      </c>
      <c r="F75" s="46">
        <v>30</v>
      </c>
      <c r="G75" s="47">
        <v>8</v>
      </c>
      <c r="H75" s="42">
        <v>16</v>
      </c>
      <c r="I75" s="48" t="s">
        <v>23</v>
      </c>
      <c r="J75" s="49"/>
      <c r="K75" s="44"/>
      <c r="L75" s="50">
        <v>20</v>
      </c>
      <c r="M75" s="47">
        <v>20</v>
      </c>
      <c r="N75" s="41">
        <f>SUM(B75:M75)</f>
        <v>118</v>
      </c>
    </row>
    <row r="76" spans="1:14" ht="15" x14ac:dyDescent="0.25">
      <c r="A76" s="41" t="s">
        <v>55</v>
      </c>
      <c r="B76" s="42">
        <v>2</v>
      </c>
      <c r="C76" s="43">
        <v>4</v>
      </c>
      <c r="D76" s="44">
        <v>4</v>
      </c>
      <c r="E76" s="45">
        <v>4</v>
      </c>
      <c r="F76" s="46">
        <v>4</v>
      </c>
      <c r="G76" s="47">
        <v>4</v>
      </c>
      <c r="H76" s="42">
        <v>4</v>
      </c>
      <c r="I76" s="48">
        <v>2</v>
      </c>
      <c r="J76" s="49">
        <v>4</v>
      </c>
      <c r="K76" s="44">
        <v>4</v>
      </c>
      <c r="L76" s="50">
        <v>12</v>
      </c>
      <c r="M76" s="47">
        <v>12</v>
      </c>
      <c r="N76" s="41">
        <f>SUM(B76:M76)</f>
        <v>60</v>
      </c>
    </row>
    <row r="77" spans="1:14" ht="15" x14ac:dyDescent="0.25">
      <c r="A77" s="41"/>
      <c r="B77" s="42"/>
      <c r="C77" s="43"/>
      <c r="D77" s="44"/>
      <c r="E77" s="45"/>
      <c r="F77" s="46"/>
      <c r="G77" s="47"/>
      <c r="H77" s="42"/>
      <c r="I77" s="48"/>
      <c r="J77" s="49"/>
      <c r="K77" s="44"/>
      <c r="L77" s="50"/>
      <c r="M77" s="47"/>
      <c r="N77" s="41">
        <f>SUM(B77:M77)</f>
        <v>0</v>
      </c>
    </row>
    <row r="78" spans="1:14" s="1" customFormat="1" ht="15.6" x14ac:dyDescent="0.3">
      <c r="A78" s="2" t="s">
        <v>36</v>
      </c>
      <c r="B78" s="4">
        <f>SUM(B75:B76)</f>
        <v>2</v>
      </c>
      <c r="C78" s="6">
        <f t="shared" ref="C78:M78" si="7">SUM(C75:C76)</f>
        <v>12</v>
      </c>
      <c r="D78" s="8">
        <f t="shared" si="7"/>
        <v>12</v>
      </c>
      <c r="E78" s="10">
        <f t="shared" si="7"/>
        <v>12</v>
      </c>
      <c r="F78" s="12">
        <f t="shared" si="7"/>
        <v>34</v>
      </c>
      <c r="G78" s="14">
        <f t="shared" si="7"/>
        <v>12</v>
      </c>
      <c r="H78" s="4">
        <f t="shared" si="7"/>
        <v>20</v>
      </c>
      <c r="I78" s="16">
        <f t="shared" si="7"/>
        <v>2</v>
      </c>
      <c r="J78" s="18">
        <f t="shared" si="7"/>
        <v>4</v>
      </c>
      <c r="K78" s="8">
        <f t="shared" si="7"/>
        <v>4</v>
      </c>
      <c r="L78" s="20">
        <f t="shared" si="7"/>
        <v>32</v>
      </c>
      <c r="M78" s="14">
        <f t="shared" si="7"/>
        <v>32</v>
      </c>
      <c r="N78" s="2">
        <f>SUM(B78:M78)</f>
        <v>178</v>
      </c>
    </row>
    <row r="79" spans="1:14" ht="15" x14ac:dyDescent="0.25">
      <c r="A79" s="41"/>
      <c r="B79" s="42"/>
      <c r="C79" s="43"/>
      <c r="D79" s="44"/>
      <c r="E79" s="45"/>
      <c r="F79" s="46"/>
      <c r="G79" s="47"/>
      <c r="H79" s="42"/>
      <c r="I79" s="48"/>
      <c r="J79" s="49"/>
      <c r="K79" s="44"/>
      <c r="L79" s="50"/>
      <c r="M79" s="47"/>
      <c r="N79" s="41"/>
    </row>
    <row r="80" spans="1:14" ht="15" x14ac:dyDescent="0.25">
      <c r="A80" s="41"/>
      <c r="B80" s="42"/>
      <c r="C80" s="43"/>
      <c r="D80" s="44"/>
      <c r="E80" s="45"/>
      <c r="F80" s="46"/>
      <c r="G80" s="47"/>
      <c r="H80" s="42"/>
      <c r="I80" s="48"/>
      <c r="J80" s="49"/>
      <c r="K80" s="44"/>
      <c r="L80" s="50"/>
      <c r="M80" s="47"/>
      <c r="N80" s="41"/>
    </row>
    <row r="81" spans="1:14" s="2" customFormat="1" ht="15.6" x14ac:dyDescent="0.3">
      <c r="A81" s="2" t="s">
        <v>56</v>
      </c>
      <c r="B81" s="4">
        <f>SUM(B78+B72+B64+B27)</f>
        <v>53</v>
      </c>
      <c r="C81" s="6">
        <f t="shared" ref="C81:N81" si="8">SUM(C78+C72+C64+C27)</f>
        <v>58</v>
      </c>
      <c r="D81" s="8">
        <f t="shared" si="8"/>
        <v>80</v>
      </c>
      <c r="E81" s="10">
        <f t="shared" si="8"/>
        <v>154</v>
      </c>
      <c r="F81" s="12">
        <f t="shared" si="8"/>
        <v>108</v>
      </c>
      <c r="G81" s="14">
        <f t="shared" si="8"/>
        <v>59</v>
      </c>
      <c r="H81" s="4">
        <f t="shared" si="8"/>
        <v>65</v>
      </c>
      <c r="I81" s="16">
        <f t="shared" si="8"/>
        <v>23</v>
      </c>
      <c r="J81" s="18">
        <f t="shared" si="8"/>
        <v>67</v>
      </c>
      <c r="K81" s="8">
        <f t="shared" si="8"/>
        <v>129</v>
      </c>
      <c r="L81" s="20">
        <f t="shared" si="8"/>
        <v>62</v>
      </c>
      <c r="M81" s="14">
        <f t="shared" si="8"/>
        <v>52</v>
      </c>
      <c r="N81" s="2">
        <f t="shared" si="8"/>
        <v>910</v>
      </c>
    </row>
  </sheetData>
  <phoneticPr fontId="4" type="noConversion"/>
  <printOptions gridLines="1" gridLinesSet="0"/>
  <pageMargins left="0.78740157499999996" right="0.78740157499999996" top="0.984251969" bottom="0.984251969" header="0.51181102300000003" footer="0.51181102300000003"/>
  <pageSetup paperSize="9" scale="76" orientation="landscape" horizontalDpi="300" verticalDpi="300" copies="0" r:id="rId1"/>
  <headerFooter alignWithMargins="0">
    <oddHeader>&amp;CArbeitszeitberechnung für "Selbstvermarktende Betriebe"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>
      <selection activeCell="G17" sqref="G17"/>
    </sheetView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selection activeCell="B8" sqref="B8"/>
    </sheetView>
  </sheetViews>
  <sheetFormatPr baseColWidth="10" defaultRowHeight="13.2" x14ac:dyDescent="0.25"/>
  <cols>
    <col min="1" max="1" width="23.109375" customWidth="1"/>
  </cols>
  <sheetData>
    <row r="1" spans="1:14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19</v>
      </c>
    </row>
    <row r="3" spans="1:14" x14ac:dyDescent="0.25">
      <c r="A3" t="s">
        <v>20</v>
      </c>
    </row>
    <row r="4" spans="1:14" x14ac:dyDescent="0.25">
      <c r="A4" t="s">
        <v>21</v>
      </c>
      <c r="B4">
        <v>30</v>
      </c>
      <c r="C4">
        <v>30</v>
      </c>
      <c r="D4">
        <v>20</v>
      </c>
      <c r="M4">
        <v>10</v>
      </c>
      <c r="N4">
        <f>SUM(B4:M4)</f>
        <v>90</v>
      </c>
    </row>
    <row r="5" spans="1:14" x14ac:dyDescent="0.25">
      <c r="A5" t="s">
        <v>22</v>
      </c>
      <c r="B5">
        <v>2</v>
      </c>
      <c r="C5">
        <v>2</v>
      </c>
      <c r="D5" t="s">
        <v>23</v>
      </c>
      <c r="E5" t="s">
        <v>23</v>
      </c>
      <c r="N5">
        <f t="shared" ref="N5:N27" si="0">SUM(B5:M5)</f>
        <v>4</v>
      </c>
    </row>
    <row r="6" spans="1:14" x14ac:dyDescent="0.25">
      <c r="A6" t="s">
        <v>24</v>
      </c>
      <c r="C6">
        <v>5</v>
      </c>
      <c r="D6">
        <v>5</v>
      </c>
      <c r="N6">
        <f t="shared" si="0"/>
        <v>10</v>
      </c>
    </row>
    <row r="7" spans="1:14" x14ac:dyDescent="0.25">
      <c r="A7" t="s">
        <v>25</v>
      </c>
      <c r="C7" t="s">
        <v>23</v>
      </c>
      <c r="D7">
        <v>3</v>
      </c>
      <c r="E7" t="s">
        <v>23</v>
      </c>
      <c r="N7">
        <f t="shared" si="0"/>
        <v>3</v>
      </c>
    </row>
    <row r="8" spans="1:14" x14ac:dyDescent="0.25">
      <c r="A8" t="s">
        <v>26</v>
      </c>
      <c r="E8">
        <v>4</v>
      </c>
      <c r="N8">
        <f t="shared" si="0"/>
        <v>4</v>
      </c>
    </row>
    <row r="9" spans="1:14" x14ac:dyDescent="0.25">
      <c r="A9" t="s">
        <v>27</v>
      </c>
      <c r="E9">
        <v>4</v>
      </c>
      <c r="N9">
        <f t="shared" si="0"/>
        <v>4</v>
      </c>
    </row>
    <row r="10" spans="1:14" x14ac:dyDescent="0.25">
      <c r="A10" t="s">
        <v>28</v>
      </c>
      <c r="D10">
        <v>15</v>
      </c>
      <c r="E10">
        <v>15</v>
      </c>
      <c r="N10">
        <f t="shared" si="0"/>
        <v>30</v>
      </c>
    </row>
    <row r="11" spans="1:14" x14ac:dyDescent="0.25">
      <c r="A11" t="s">
        <v>29</v>
      </c>
      <c r="E11">
        <v>4</v>
      </c>
      <c r="N11">
        <f t="shared" si="0"/>
        <v>4</v>
      </c>
    </row>
    <row r="12" spans="1:14" x14ac:dyDescent="0.25">
      <c r="A12" t="s">
        <v>27</v>
      </c>
      <c r="F12">
        <v>8</v>
      </c>
      <c r="N12">
        <f t="shared" si="0"/>
        <v>8</v>
      </c>
    </row>
    <row r="13" spans="1:14" x14ac:dyDescent="0.25">
      <c r="A13" t="s">
        <v>29</v>
      </c>
      <c r="F13">
        <v>6</v>
      </c>
      <c r="N13">
        <f t="shared" si="0"/>
        <v>6</v>
      </c>
    </row>
    <row r="14" spans="1:14" x14ac:dyDescent="0.25">
      <c r="A14" t="s">
        <v>30</v>
      </c>
      <c r="F14">
        <v>20</v>
      </c>
      <c r="N14">
        <f t="shared" si="0"/>
        <v>20</v>
      </c>
    </row>
    <row r="15" spans="1:14" x14ac:dyDescent="0.25">
      <c r="A15" t="s">
        <v>31</v>
      </c>
      <c r="G15">
        <v>30</v>
      </c>
      <c r="N15">
        <f t="shared" si="0"/>
        <v>30</v>
      </c>
    </row>
    <row r="16" spans="1:14" x14ac:dyDescent="0.25">
      <c r="A16" t="s">
        <v>27</v>
      </c>
      <c r="G16">
        <v>8</v>
      </c>
      <c r="N16">
        <f t="shared" si="0"/>
        <v>8</v>
      </c>
    </row>
    <row r="17" spans="1:14" x14ac:dyDescent="0.25">
      <c r="A17" t="s">
        <v>29</v>
      </c>
      <c r="G17">
        <v>6</v>
      </c>
      <c r="N17">
        <f t="shared" si="0"/>
        <v>6</v>
      </c>
    </row>
    <row r="18" spans="1:14" x14ac:dyDescent="0.25">
      <c r="A18" t="s">
        <v>31</v>
      </c>
      <c r="H18">
        <v>30</v>
      </c>
      <c r="N18">
        <f t="shared" si="0"/>
        <v>30</v>
      </c>
    </row>
    <row r="19" spans="1:14" x14ac:dyDescent="0.25">
      <c r="A19" t="s">
        <v>27</v>
      </c>
      <c r="H19">
        <v>4</v>
      </c>
      <c r="N19">
        <f t="shared" si="0"/>
        <v>4</v>
      </c>
    </row>
    <row r="20" spans="1:14" x14ac:dyDescent="0.25">
      <c r="A20" t="s">
        <v>29</v>
      </c>
      <c r="H20">
        <v>6</v>
      </c>
      <c r="N20">
        <f t="shared" si="0"/>
        <v>6</v>
      </c>
    </row>
    <row r="21" spans="1:14" x14ac:dyDescent="0.25">
      <c r="A21" t="s">
        <v>32</v>
      </c>
      <c r="I21">
        <v>8</v>
      </c>
      <c r="N21">
        <f t="shared" si="0"/>
        <v>8</v>
      </c>
    </row>
    <row r="22" spans="1:14" x14ac:dyDescent="0.25">
      <c r="A22" t="s">
        <v>33</v>
      </c>
      <c r="I22">
        <v>4</v>
      </c>
      <c r="N22">
        <f t="shared" si="0"/>
        <v>4</v>
      </c>
    </row>
    <row r="23" spans="1:14" x14ac:dyDescent="0.25">
      <c r="A23" t="s">
        <v>29</v>
      </c>
      <c r="I23">
        <v>4</v>
      </c>
      <c r="N23">
        <f t="shared" si="0"/>
        <v>4</v>
      </c>
    </row>
    <row r="24" spans="1:14" x14ac:dyDescent="0.25">
      <c r="A24" t="s">
        <v>34</v>
      </c>
      <c r="J24">
        <v>50</v>
      </c>
      <c r="K24">
        <v>100</v>
      </c>
      <c r="L24">
        <v>10</v>
      </c>
      <c r="N24">
        <f t="shared" si="0"/>
        <v>160</v>
      </c>
    </row>
    <row r="25" spans="1:14" x14ac:dyDescent="0.25">
      <c r="A25" t="s">
        <v>35</v>
      </c>
      <c r="B25">
        <v>2</v>
      </c>
      <c r="C25">
        <v>2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f t="shared" si="0"/>
        <v>24</v>
      </c>
    </row>
    <row r="26" spans="1:14" x14ac:dyDescent="0.25">
      <c r="N26">
        <f t="shared" si="0"/>
        <v>0</v>
      </c>
    </row>
    <row r="27" spans="1:14" s="1" customFormat="1" x14ac:dyDescent="0.25">
      <c r="A27" s="1" t="s">
        <v>36</v>
      </c>
      <c r="B27" s="1">
        <f>SUM(B4:B25)</f>
        <v>34</v>
      </c>
      <c r="C27" s="1">
        <f t="shared" ref="C27:M27" si="1">SUM(C4:C25)</f>
        <v>39</v>
      </c>
      <c r="D27" s="1">
        <f t="shared" si="1"/>
        <v>45</v>
      </c>
      <c r="E27" s="1">
        <f t="shared" si="1"/>
        <v>29</v>
      </c>
      <c r="F27" s="1">
        <f t="shared" si="1"/>
        <v>36</v>
      </c>
      <c r="G27" s="1">
        <f t="shared" si="1"/>
        <v>46</v>
      </c>
      <c r="H27" s="1">
        <f t="shared" si="1"/>
        <v>42</v>
      </c>
      <c r="I27" s="1">
        <f t="shared" si="1"/>
        <v>18</v>
      </c>
      <c r="J27" s="1">
        <f t="shared" si="1"/>
        <v>52</v>
      </c>
      <c r="K27" s="1">
        <f t="shared" si="1"/>
        <v>102</v>
      </c>
      <c r="L27" s="1">
        <f t="shared" si="1"/>
        <v>12</v>
      </c>
      <c r="M27" s="1">
        <f t="shared" si="1"/>
        <v>12</v>
      </c>
      <c r="N27" s="1">
        <f t="shared" si="0"/>
        <v>467</v>
      </c>
    </row>
    <row r="50" spans="1:14" x14ac:dyDescent="0.25">
      <c r="A50" t="s">
        <v>37</v>
      </c>
    </row>
    <row r="52" spans="1:14" x14ac:dyDescent="0.25">
      <c r="A52" t="s">
        <v>38</v>
      </c>
      <c r="J52">
        <v>1</v>
      </c>
      <c r="K52">
        <v>3</v>
      </c>
      <c r="L52">
        <v>1</v>
      </c>
      <c r="N52" s="51">
        <f t="shared" ref="N52:N63" si="2">SUM(B52:M52)</f>
        <v>5</v>
      </c>
    </row>
    <row r="53" spans="1:14" x14ac:dyDescent="0.25">
      <c r="A53" t="s">
        <v>39</v>
      </c>
      <c r="J53">
        <v>1</v>
      </c>
      <c r="K53">
        <v>2</v>
      </c>
      <c r="L53">
        <v>1</v>
      </c>
      <c r="N53" s="51">
        <f t="shared" si="2"/>
        <v>4</v>
      </c>
    </row>
    <row r="54" spans="1:14" x14ac:dyDescent="0.25">
      <c r="A54" t="s">
        <v>40</v>
      </c>
      <c r="J54">
        <v>2</v>
      </c>
      <c r="K54">
        <v>5</v>
      </c>
      <c r="L54">
        <v>1</v>
      </c>
      <c r="N54" s="51">
        <f t="shared" si="2"/>
        <v>8</v>
      </c>
    </row>
    <row r="55" spans="1:14" x14ac:dyDescent="0.25">
      <c r="A55" t="s">
        <v>41</v>
      </c>
      <c r="J55">
        <v>1</v>
      </c>
      <c r="K55">
        <v>3</v>
      </c>
      <c r="L55">
        <v>1</v>
      </c>
      <c r="N55" s="51">
        <f t="shared" si="2"/>
        <v>5</v>
      </c>
    </row>
    <row r="56" spans="1:14" x14ac:dyDescent="0.25">
      <c r="A56" t="s">
        <v>42</v>
      </c>
      <c r="J56">
        <v>1</v>
      </c>
      <c r="K56">
        <v>3</v>
      </c>
      <c r="L56">
        <v>1</v>
      </c>
      <c r="M56" t="s">
        <v>23</v>
      </c>
      <c r="N56" s="51">
        <f t="shared" si="2"/>
        <v>5</v>
      </c>
    </row>
    <row r="57" spans="1:14" x14ac:dyDescent="0.25">
      <c r="A57" t="s">
        <v>43</v>
      </c>
      <c r="J57">
        <v>2</v>
      </c>
      <c r="K57">
        <v>4</v>
      </c>
      <c r="N57" s="51">
        <f t="shared" si="2"/>
        <v>6</v>
      </c>
    </row>
    <row r="58" spans="1:14" x14ac:dyDescent="0.25">
      <c r="A58" t="s">
        <v>44</v>
      </c>
      <c r="L58">
        <v>10</v>
      </c>
      <c r="M58">
        <v>5</v>
      </c>
      <c r="N58" s="51">
        <f t="shared" si="2"/>
        <v>15</v>
      </c>
    </row>
    <row r="59" spans="1:14" x14ac:dyDescent="0.25">
      <c r="A59" t="s">
        <v>45</v>
      </c>
      <c r="B59">
        <v>4</v>
      </c>
      <c r="N59" s="51">
        <f t="shared" si="2"/>
        <v>4</v>
      </c>
    </row>
    <row r="60" spans="1:14" x14ac:dyDescent="0.25">
      <c r="A60" t="s">
        <v>46</v>
      </c>
      <c r="B60">
        <v>10</v>
      </c>
      <c r="C60">
        <v>4</v>
      </c>
      <c r="N60" s="51">
        <f t="shared" si="2"/>
        <v>14</v>
      </c>
    </row>
    <row r="61" spans="1:14" x14ac:dyDescent="0.25">
      <c r="A61" t="s">
        <v>47</v>
      </c>
      <c r="D61">
        <v>20</v>
      </c>
      <c r="E61">
        <v>10</v>
      </c>
      <c r="N61" s="51">
        <f t="shared" si="2"/>
        <v>30</v>
      </c>
    </row>
    <row r="62" spans="1:14" x14ac:dyDescent="0.25">
      <c r="A62" t="s">
        <v>48</v>
      </c>
      <c r="B62">
        <v>1</v>
      </c>
      <c r="C62">
        <v>1</v>
      </c>
      <c r="D62">
        <v>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 s="51">
        <f t="shared" si="2"/>
        <v>12</v>
      </c>
    </row>
    <row r="63" spans="1:14" x14ac:dyDescent="0.25">
      <c r="N63" s="51">
        <f t="shared" si="2"/>
        <v>0</v>
      </c>
    </row>
    <row r="64" spans="1:14" s="1" customFormat="1" x14ac:dyDescent="0.25">
      <c r="A64" s="1" t="s">
        <v>36</v>
      </c>
      <c r="B64" s="1">
        <f>SUM(B52:B62)</f>
        <v>15</v>
      </c>
      <c r="C64" s="1">
        <f t="shared" ref="C64:M64" si="3">SUM(C52:C62)</f>
        <v>5</v>
      </c>
      <c r="D64" s="1">
        <f t="shared" si="3"/>
        <v>21</v>
      </c>
      <c r="E64" s="1">
        <f t="shared" si="3"/>
        <v>11</v>
      </c>
      <c r="F64" s="1">
        <f t="shared" si="3"/>
        <v>1</v>
      </c>
      <c r="G64" s="1">
        <f t="shared" si="3"/>
        <v>1</v>
      </c>
      <c r="H64" s="1">
        <f t="shared" si="3"/>
        <v>1</v>
      </c>
      <c r="I64" s="1">
        <f t="shared" si="3"/>
        <v>1</v>
      </c>
      <c r="J64" s="1">
        <f t="shared" si="3"/>
        <v>9</v>
      </c>
      <c r="K64" s="1">
        <f t="shared" si="3"/>
        <v>21</v>
      </c>
      <c r="L64" s="1">
        <f t="shared" si="3"/>
        <v>16</v>
      </c>
      <c r="M64" s="1">
        <f t="shared" si="3"/>
        <v>6</v>
      </c>
      <c r="N64" s="1">
        <f>SUM(B64:M64)</f>
        <v>108</v>
      </c>
    </row>
    <row r="66" spans="1:14" x14ac:dyDescent="0.25">
      <c r="A66" t="s">
        <v>49</v>
      </c>
      <c r="E66">
        <v>50</v>
      </c>
    </row>
    <row r="67" spans="1:14" x14ac:dyDescent="0.25">
      <c r="A67" t="s">
        <v>50</v>
      </c>
      <c r="E67">
        <v>10</v>
      </c>
      <c r="F67">
        <v>10</v>
      </c>
      <c r="N67" s="51">
        <f t="shared" ref="N67:N72" si="4">SUM(B67:M67)</f>
        <v>20</v>
      </c>
    </row>
    <row r="68" spans="1:14" x14ac:dyDescent="0.25">
      <c r="A68" t="s">
        <v>51</v>
      </c>
      <c r="E68">
        <v>30</v>
      </c>
      <c r="F68">
        <v>20</v>
      </c>
      <c r="N68" s="51">
        <f t="shared" si="4"/>
        <v>50</v>
      </c>
    </row>
    <row r="69" spans="1:14" x14ac:dyDescent="0.25">
      <c r="A69" t="s">
        <v>52</v>
      </c>
      <c r="E69">
        <v>10</v>
      </c>
      <c r="F69">
        <v>5</v>
      </c>
      <c r="N69" s="51">
        <f t="shared" si="4"/>
        <v>15</v>
      </c>
    </row>
    <row r="70" spans="1:14" x14ac:dyDescent="0.25">
      <c r="A70" t="s">
        <v>53</v>
      </c>
      <c r="B70">
        <v>2</v>
      </c>
      <c r="C70">
        <v>2</v>
      </c>
      <c r="D70">
        <v>2</v>
      </c>
      <c r="E70">
        <v>2</v>
      </c>
      <c r="F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 s="51">
        <f t="shared" si="4"/>
        <v>22</v>
      </c>
    </row>
    <row r="71" spans="1:14" x14ac:dyDescent="0.25">
      <c r="N71" s="51">
        <f t="shared" si="4"/>
        <v>0</v>
      </c>
    </row>
    <row r="72" spans="1:14" s="1" customFormat="1" x14ac:dyDescent="0.25">
      <c r="A72" s="1" t="s">
        <v>36</v>
      </c>
      <c r="B72" s="1">
        <f>SUM(B66:B70)</f>
        <v>2</v>
      </c>
      <c r="C72" s="1">
        <f t="shared" ref="C72:M72" si="5">SUM(C66:C70)</f>
        <v>2</v>
      </c>
      <c r="D72" s="1">
        <f t="shared" si="5"/>
        <v>2</v>
      </c>
      <c r="E72" s="1">
        <f t="shared" si="5"/>
        <v>102</v>
      </c>
      <c r="F72" s="1">
        <f t="shared" si="5"/>
        <v>37</v>
      </c>
      <c r="G72" s="1">
        <f t="shared" si="5"/>
        <v>0</v>
      </c>
      <c r="H72" s="1">
        <f t="shared" si="5"/>
        <v>2</v>
      </c>
      <c r="I72" s="1">
        <f t="shared" si="5"/>
        <v>2</v>
      </c>
      <c r="J72" s="1">
        <f t="shared" si="5"/>
        <v>2</v>
      </c>
      <c r="K72" s="1">
        <f t="shared" si="5"/>
        <v>2</v>
      </c>
      <c r="L72" s="1">
        <f t="shared" si="5"/>
        <v>2</v>
      </c>
      <c r="M72" s="1">
        <f t="shared" si="5"/>
        <v>2</v>
      </c>
      <c r="N72" s="1">
        <f t="shared" si="4"/>
        <v>157</v>
      </c>
    </row>
    <row r="75" spans="1:14" x14ac:dyDescent="0.25">
      <c r="A75" t="s">
        <v>54</v>
      </c>
      <c r="C75">
        <v>8</v>
      </c>
      <c r="D75">
        <v>8</v>
      </c>
      <c r="E75">
        <v>8</v>
      </c>
      <c r="F75">
        <v>30</v>
      </c>
      <c r="G75">
        <v>8</v>
      </c>
      <c r="H75">
        <v>16</v>
      </c>
      <c r="I75" t="s">
        <v>23</v>
      </c>
      <c r="L75">
        <v>20</v>
      </c>
      <c r="M75">
        <v>20</v>
      </c>
      <c r="N75" s="51">
        <f>SUM(B75:M75)</f>
        <v>118</v>
      </c>
    </row>
    <row r="76" spans="1:14" x14ac:dyDescent="0.25">
      <c r="A76" t="s">
        <v>55</v>
      </c>
      <c r="B76">
        <v>2</v>
      </c>
      <c r="C76">
        <v>4</v>
      </c>
      <c r="D76">
        <v>4</v>
      </c>
      <c r="E76">
        <v>4</v>
      </c>
      <c r="F76">
        <v>4</v>
      </c>
      <c r="G76">
        <v>4</v>
      </c>
      <c r="H76">
        <v>4</v>
      </c>
      <c r="I76">
        <v>2</v>
      </c>
      <c r="J76">
        <v>4</v>
      </c>
      <c r="K76">
        <v>4</v>
      </c>
      <c r="L76">
        <v>12</v>
      </c>
      <c r="M76">
        <v>12</v>
      </c>
      <c r="N76" s="51">
        <f>SUM(B76:M76)</f>
        <v>60</v>
      </c>
    </row>
    <row r="77" spans="1:14" x14ac:dyDescent="0.25">
      <c r="N77" s="51">
        <f>SUM(B77:M77)</f>
        <v>0</v>
      </c>
    </row>
    <row r="78" spans="1:14" s="1" customFormat="1" x14ac:dyDescent="0.25">
      <c r="A78" s="1" t="s">
        <v>36</v>
      </c>
      <c r="B78" s="1">
        <f>SUM(B75:B76)</f>
        <v>2</v>
      </c>
      <c r="C78" s="1">
        <f t="shared" ref="C78:M78" si="6">SUM(C75:C76)</f>
        <v>12</v>
      </c>
      <c r="D78" s="1">
        <f t="shared" si="6"/>
        <v>12</v>
      </c>
      <c r="E78" s="1">
        <f t="shared" si="6"/>
        <v>12</v>
      </c>
      <c r="F78" s="1">
        <f t="shared" si="6"/>
        <v>34</v>
      </c>
      <c r="G78" s="1">
        <f t="shared" si="6"/>
        <v>12</v>
      </c>
      <c r="H78" s="1">
        <f t="shared" si="6"/>
        <v>20</v>
      </c>
      <c r="I78" s="1">
        <f t="shared" si="6"/>
        <v>2</v>
      </c>
      <c r="J78" s="1">
        <f t="shared" si="6"/>
        <v>4</v>
      </c>
      <c r="K78" s="1">
        <f t="shared" si="6"/>
        <v>4</v>
      </c>
      <c r="L78" s="1">
        <f t="shared" si="6"/>
        <v>32</v>
      </c>
      <c r="M78" s="1">
        <f t="shared" si="6"/>
        <v>32</v>
      </c>
      <c r="N78" s="1">
        <f>SUM(B78:M78)</f>
        <v>178</v>
      </c>
    </row>
    <row r="81" spans="1:14" s="2" customFormat="1" ht="15.6" x14ac:dyDescent="0.3">
      <c r="A81" s="2" t="s">
        <v>56</v>
      </c>
      <c r="B81" s="2">
        <f>SUM(B78+B72+B64+B27)</f>
        <v>53</v>
      </c>
      <c r="C81" s="2">
        <f t="shared" ref="C81:N81" si="7">SUM(C78+C72+C64+C27)</f>
        <v>58</v>
      </c>
      <c r="D81" s="2">
        <f t="shared" si="7"/>
        <v>80</v>
      </c>
      <c r="E81" s="2">
        <f t="shared" si="7"/>
        <v>154</v>
      </c>
      <c r="F81" s="2">
        <f t="shared" si="7"/>
        <v>108</v>
      </c>
      <c r="G81" s="2">
        <f t="shared" si="7"/>
        <v>59</v>
      </c>
      <c r="H81" s="2">
        <f t="shared" si="7"/>
        <v>65</v>
      </c>
      <c r="I81" s="2">
        <f t="shared" si="7"/>
        <v>23</v>
      </c>
      <c r="J81" s="2">
        <f t="shared" si="7"/>
        <v>67</v>
      </c>
      <c r="K81" s="2">
        <f t="shared" si="7"/>
        <v>129</v>
      </c>
      <c r="L81" s="2">
        <f t="shared" si="7"/>
        <v>62</v>
      </c>
      <c r="M81" s="2">
        <f t="shared" si="7"/>
        <v>52</v>
      </c>
      <c r="N81" s="2">
        <f t="shared" si="7"/>
        <v>910</v>
      </c>
    </row>
  </sheetData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4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ha Flächen Aussenwirtschaft</vt:lpstr>
      <vt:lpstr>Arbeitszeit verfügbar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Arbeitszeitberechnung</dc:title>
  <dc:subject/>
  <dc:creator>Ochssner</dc:creator>
  <cp:keywords/>
  <dc:description/>
  <cp:lastModifiedBy>TIm Ochßner</cp:lastModifiedBy>
  <cp:lastPrinted>2002-04-14T08:25:41Z</cp:lastPrinted>
  <dcterms:created xsi:type="dcterms:W3CDTF">1998-02-02T13:53:26Z</dcterms:created>
  <dcterms:modified xsi:type="dcterms:W3CDTF">2017-03-08T05:54:54Z</dcterms:modified>
</cp:coreProperties>
</file>